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perty\Schools\Schools Commission\Guide\"/>
    </mc:Choice>
  </mc:AlternateContent>
  <bookViews>
    <workbookView xWindow="-15" yWindow="3825" windowWidth="15330" windowHeight="3885"/>
  </bookViews>
  <sheets>
    <sheet name="template" sheetId="4" r:id="rId1"/>
    <sheet name="200809 example" sheetId="6" r:id="rId2"/>
  </sheets>
  <definedNames>
    <definedName name="approvaldate">#REF!</definedName>
    <definedName name="code">#REF!</definedName>
    <definedName name="name">#REF!</definedName>
    <definedName name="officer">#REF!</definedName>
    <definedName name="project">#REF!</definedName>
  </definedNames>
  <calcPr calcId="152511"/>
</workbook>
</file>

<file path=xl/calcChain.xml><?xml version="1.0" encoding="utf-8"?>
<calcChain xmlns="http://schemas.openxmlformats.org/spreadsheetml/2006/main">
  <c r="F31" i="4" l="1"/>
  <c r="L31" i="4"/>
  <c r="K6" i="4"/>
  <c r="F37" i="4" s="1"/>
  <c r="F40" i="4" s="1"/>
  <c r="G7" i="4"/>
  <c r="G31" i="4" s="1"/>
  <c r="C34" i="4" s="1"/>
  <c r="G10" i="6"/>
  <c r="K10" i="6" s="1"/>
  <c r="G13" i="6"/>
  <c r="H13" i="6" s="1"/>
  <c r="G15" i="6"/>
  <c r="K15" i="6" s="1"/>
  <c r="G16" i="6"/>
  <c r="H16" i="6" s="1"/>
  <c r="G17" i="6"/>
  <c r="K17" i="6" s="1"/>
  <c r="G18" i="6"/>
  <c r="H18" i="6" s="1"/>
  <c r="G19" i="6"/>
  <c r="G20" i="6"/>
  <c r="K20" i="6"/>
  <c r="G22" i="6"/>
  <c r="K22" i="6" s="1"/>
  <c r="M6" i="6"/>
  <c r="G7" i="6"/>
  <c r="H7" i="6" s="1"/>
  <c r="G8" i="6"/>
  <c r="H8" i="6" s="1"/>
  <c r="G9" i="6"/>
  <c r="H9" i="6" s="1"/>
  <c r="H10" i="6"/>
  <c r="G11" i="6"/>
  <c r="K11" i="6" s="1"/>
  <c r="H11" i="6"/>
  <c r="G12" i="6"/>
  <c r="K12" i="6" s="1"/>
  <c r="H12" i="6"/>
  <c r="G14" i="6"/>
  <c r="H14" i="6" s="1"/>
  <c r="H15" i="6"/>
  <c r="H17" i="6"/>
  <c r="H19" i="6"/>
  <c r="H20" i="6"/>
  <c r="G21" i="6"/>
  <c r="H21" i="6" s="1"/>
  <c r="H22" i="6"/>
  <c r="G23" i="6"/>
  <c r="K23" i="6" s="1"/>
  <c r="H23" i="6"/>
  <c r="G24" i="6"/>
  <c r="K24" i="6" s="1"/>
  <c r="H24" i="6"/>
  <c r="G25" i="6"/>
  <c r="K25" i="6" s="1"/>
  <c r="H25" i="6"/>
  <c r="G26" i="6"/>
  <c r="K26" i="6" s="1"/>
  <c r="H26" i="6"/>
  <c r="G27" i="6"/>
  <c r="K27" i="6" s="1"/>
  <c r="H27" i="6"/>
  <c r="G28" i="6"/>
  <c r="K28" i="6" s="1"/>
  <c r="H28" i="6"/>
  <c r="F31" i="6"/>
  <c r="G31" i="6"/>
  <c r="C34" i="6" s="1"/>
  <c r="I31" i="6"/>
  <c r="L31" i="6"/>
  <c r="F37" i="6"/>
  <c r="F40" i="6" s="1"/>
  <c r="I31" i="4"/>
  <c r="G8" i="4"/>
  <c r="H8" i="4" s="1"/>
  <c r="G9" i="4"/>
  <c r="K9" i="4" s="1"/>
  <c r="G10" i="4"/>
  <c r="K10" i="4" s="1"/>
  <c r="G11" i="4"/>
  <c r="K11" i="4" s="1"/>
  <c r="G12" i="4"/>
  <c r="H12" i="4" s="1"/>
  <c r="G13" i="4"/>
  <c r="K13" i="4" s="1"/>
  <c r="G14" i="4"/>
  <c r="K14" i="4" s="1"/>
  <c r="G15" i="4"/>
  <c r="K15" i="4" s="1"/>
  <c r="G16" i="4"/>
  <c r="H16" i="4" s="1"/>
  <c r="G17" i="4"/>
  <c r="K17" i="4" s="1"/>
  <c r="G18" i="4"/>
  <c r="K18" i="4" s="1"/>
  <c r="G19" i="4"/>
  <c r="K19" i="4" s="1"/>
  <c r="G20" i="4"/>
  <c r="H20" i="4" s="1"/>
  <c r="G21" i="4"/>
  <c r="K21" i="4" s="1"/>
  <c r="G22" i="4"/>
  <c r="K22" i="4" s="1"/>
  <c r="G23" i="4"/>
  <c r="K23" i="4" s="1"/>
  <c r="G24" i="4"/>
  <c r="H24" i="4" s="1"/>
  <c r="G25" i="4"/>
  <c r="K25" i="4" s="1"/>
  <c r="G26" i="4"/>
  <c r="K26" i="4" s="1"/>
  <c r="G27" i="4"/>
  <c r="K27" i="4" s="1"/>
  <c r="G28" i="4"/>
  <c r="H28" i="4" s="1"/>
  <c r="H9" i="4"/>
  <c r="H10" i="4"/>
  <c r="H11" i="4"/>
  <c r="H13" i="4"/>
  <c r="H14" i="4"/>
  <c r="H15" i="4"/>
  <c r="H17" i="4"/>
  <c r="H18" i="4"/>
  <c r="H19" i="4"/>
  <c r="H21" i="4"/>
  <c r="H22" i="4"/>
  <c r="H23" i="4"/>
  <c r="H25" i="4"/>
  <c r="H26" i="4"/>
  <c r="H27" i="4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H7" i="4"/>
  <c r="H31" i="4" s="1"/>
  <c r="K6" i="6"/>
  <c r="H31" i="6" l="1"/>
  <c r="K28" i="4"/>
  <c r="K24" i="4"/>
  <c r="K20" i="4"/>
  <c r="K16" i="4"/>
  <c r="K12" i="4"/>
  <c r="K8" i="4"/>
  <c r="K21" i="6"/>
  <c r="K14" i="6"/>
  <c r="K9" i="6"/>
  <c r="K8" i="6"/>
  <c r="K7" i="6"/>
  <c r="K31" i="6" s="1"/>
  <c r="F41" i="6" s="1"/>
  <c r="F42" i="6" s="1"/>
  <c r="K18" i="6"/>
  <c r="K16" i="6"/>
  <c r="K13" i="6"/>
  <c r="K7" i="4"/>
  <c r="K31" i="4" s="1"/>
  <c r="F41" i="4" s="1"/>
  <c r="F42" i="4" s="1"/>
  <c r="M7" i="6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</calcChain>
</file>

<file path=xl/sharedStrings.xml><?xml version="1.0" encoding="utf-8"?>
<sst xmlns="http://schemas.openxmlformats.org/spreadsheetml/2006/main" count="122" uniqueCount="64">
  <si>
    <t>Comment</t>
  </si>
  <si>
    <t>Opening balance</t>
  </si>
  <si>
    <t>Credit</t>
  </si>
  <si>
    <t>Date</t>
  </si>
  <si>
    <t>DFC</t>
  </si>
  <si>
    <t>LCVAP</t>
  </si>
  <si>
    <t>[Name of school] Catholic Primary School</t>
  </si>
  <si>
    <t>Ledger for capital expenditure/income</t>
  </si>
  <si>
    <t>10% cost</t>
  </si>
  <si>
    <t>Debit (100%)</t>
  </si>
  <si>
    <t>Apportionment</t>
  </si>
  <si>
    <t>Closing balance</t>
  </si>
  <si>
    <t>End of year</t>
  </si>
  <si>
    <t>AIB running balance</t>
  </si>
  <si>
    <t>Ledger</t>
  </si>
  <si>
    <t>Income less expenditure</t>
  </si>
  <si>
    <t>Check sum</t>
  </si>
  <si>
    <t>1st DFC payment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</si>
  <si>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</si>
  <si>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</si>
  <si>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</si>
  <si>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</si>
  <si>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</si>
  <si>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</si>
  <si>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</si>
  <si>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</si>
  <si>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</si>
  <si>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</si>
  <si>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</si>
  <si>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</si>
  <si>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This sum should match the AIB running balance figure</t>
  </si>
  <si>
    <t>It will also match the DFC balance if there are no outstanding LCVAP transactions (income or expenditure)</t>
  </si>
  <si>
    <t>2nd DFC payment</t>
  </si>
  <si>
    <t>Opening DFC balance</t>
  </si>
  <si>
    <t>Total DFC available in year</t>
  </si>
  <si>
    <t>DFC expenditure in year</t>
  </si>
  <si>
    <t xml:space="preserve">AIB balance at 1st April </t>
  </si>
  <si>
    <t>Carry forward to next year</t>
  </si>
  <si>
    <t>Name of supplier or DCSF</t>
  </si>
  <si>
    <t>DCSF payment ref</t>
  </si>
  <si>
    <t>Cheque number</t>
  </si>
  <si>
    <t>Bank</t>
  </si>
  <si>
    <t>M</t>
  </si>
  <si>
    <t>St'ment check</t>
  </si>
  <si>
    <t>YEAR</t>
  </si>
  <si>
    <t>2008-09</t>
  </si>
  <si>
    <t>DCSF 1st payment of DFC</t>
  </si>
  <si>
    <t>A. Computer Supplier</t>
  </si>
  <si>
    <t>Two new PCs and printer</t>
  </si>
  <si>
    <t>DCSF</t>
  </si>
  <si>
    <t>Any Architect Assoc</t>
  </si>
  <si>
    <t>Good Roofing Limited</t>
  </si>
  <si>
    <t>DCSF 2nd payment of DFC</t>
  </si>
  <si>
    <t>Fees for re-roofing</t>
  </si>
  <si>
    <t>1st LCVAP payment for re-roofing</t>
  </si>
  <si>
    <t>2nd LCVAP payment for re-roofing</t>
  </si>
  <si>
    <t>Re-roofing 1st interim payment</t>
  </si>
  <si>
    <t>3rd LCVAP payment for re-roofing</t>
  </si>
  <si>
    <t>Re-roofing 2nd interim payment</t>
  </si>
  <si>
    <t>Re-roofing final payment</t>
  </si>
  <si>
    <t>90% cost from AIB</t>
  </si>
  <si>
    <t>Input manually</t>
  </si>
  <si>
    <t>NB: All sums are 90% values</t>
  </si>
  <si>
    <t>DCSF pay ref or inv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</si>
</sst>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color indexed="55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2" fillId="0" borderId="0" xfId="1" applyFont="1" applyBorder="1"/>
    <xf numFmtId="8" fontId="2" fillId="0" borderId="0" xfId="1" applyNumberFormat="1" applyFont="1"/>
    <xf numFmtId="8" fontId="2" fillId="0" borderId="1" xfId="1" applyNumberFormat="1" applyFont="1" applyBorder="1"/>
    <xf numFmtId="44" fontId="4" fillId="0" borderId="0" xfId="1" applyFont="1"/>
    <xf numFmtId="0" fontId="4" fillId="0" borderId="0" xfId="0" applyFont="1"/>
    <xf numFmtId="44" fontId="2" fillId="0" borderId="2" xfId="1" applyFont="1" applyBorder="1"/>
    <xf numFmtId="44" fontId="2" fillId="0" borderId="3" xfId="1" applyFont="1" applyBorder="1"/>
    <xf numFmtId="44" fontId="2" fillId="0" borderId="4" xfId="1" applyFont="1" applyBorder="1"/>
    <xf numFmtId="44" fontId="2" fillId="0" borderId="5" xfId="1" applyFont="1" applyBorder="1"/>
    <xf numFmtId="44" fontId="5" fillId="0" borderId="0" xfId="1" applyFont="1"/>
    <xf numFmtId="44" fontId="5" fillId="0" borderId="4" xfId="1" applyFont="1" applyBorder="1"/>
    <xf numFmtId="44" fontId="5" fillId="0" borderId="1" xfId="1" applyFont="1" applyBorder="1"/>
    <xf numFmtId="8" fontId="2" fillId="0" borderId="6" xfId="1" applyNumberFormat="1" applyFont="1" applyBorder="1"/>
    <xf numFmtId="44" fontId="4" fillId="0" borderId="7" xfId="1" applyFont="1" applyBorder="1"/>
    <xf numFmtId="44" fontId="2" fillId="0" borderId="8" xfId="1" applyFont="1" applyBorder="1"/>
    <xf numFmtId="8" fontId="2" fillId="0" borderId="8" xfId="1" applyNumberFormat="1" applyFont="1" applyBorder="1"/>
    <xf numFmtId="44" fontId="2" fillId="0" borderId="9" xfId="1" applyFont="1" applyBorder="1"/>
    <xf numFmtId="8" fontId="2" fillId="0" borderId="10" xfId="1" applyNumberFormat="1" applyFont="1" applyBorder="1"/>
    <xf numFmtId="8" fontId="2" fillId="2" borderId="11" xfId="1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44" fontId="2" fillId="0" borderId="10" xfId="1" applyFont="1" applyBorder="1"/>
    <xf numFmtId="8" fontId="2" fillId="0" borderId="0" xfId="1" applyNumberFormat="1" applyFont="1" applyBorder="1"/>
    <xf numFmtId="0" fontId="0" fillId="0" borderId="0" xfId="0" applyAlignment="1">
      <alignment horizontal="right"/>
    </xf>
    <xf numFmtId="7" fontId="2" fillId="0" borderId="4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44" fontId="2" fillId="0" borderId="2" xfId="1" applyFont="1" applyBorder="1" applyProtection="1">
      <protection locked="0"/>
    </xf>
    <xf numFmtId="44" fontId="2" fillId="0" borderId="0" xfId="1" applyFont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8" fontId="2" fillId="0" borderId="12" xfId="1" applyNumberFormat="1" applyFont="1" applyBorder="1"/>
    <xf numFmtId="44" fontId="2" fillId="0" borderId="13" xfId="1" applyFont="1" applyBorder="1"/>
    <xf numFmtId="44" fontId="2" fillId="0" borderId="14" xfId="1" applyFont="1" applyBorder="1"/>
    <xf numFmtId="44" fontId="5" fillId="0" borderId="0" xfId="1" applyFont="1" applyBorder="1"/>
    <xf numFmtId="44" fontId="2" fillId="0" borderId="10" xfId="1" applyNumberFormat="1" applyFont="1" applyBorder="1"/>
    <xf numFmtId="0" fontId="3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0" fillId="6" borderId="11" xfId="0" applyFill="1" applyBorder="1"/>
    <xf numFmtId="0" fontId="3" fillId="4" borderId="15" xfId="0" applyFont="1" applyFill="1" applyBorder="1" applyAlignment="1">
      <alignment horizontal="center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0" fillId="6" borderId="5" xfId="0" applyFill="1" applyBorder="1"/>
    <xf numFmtId="44" fontId="2" fillId="6" borderId="5" xfId="1" applyFont="1" applyFill="1" applyBorder="1"/>
    <xf numFmtId="44" fontId="2" fillId="6" borderId="6" xfId="1" applyFont="1" applyFill="1" applyBorder="1"/>
    <xf numFmtId="44" fontId="4" fillId="0" borderId="16" xfId="1" applyFont="1" applyBorder="1"/>
    <xf numFmtId="44" fontId="2" fillId="0" borderId="17" xfId="1" applyFont="1" applyBorder="1"/>
    <xf numFmtId="44" fontId="2" fillId="0" borderId="18" xfId="1" applyFont="1" applyBorder="1"/>
    <xf numFmtId="44" fontId="2" fillId="0" borderId="19" xfId="1" applyFont="1" applyBorder="1"/>
    <xf numFmtId="44" fontId="2" fillId="0" borderId="20" xfId="1" applyFont="1" applyBorder="1"/>
    <xf numFmtId="44" fontId="4" fillId="0" borderId="19" xfId="1" applyFont="1" applyBorder="1"/>
    <xf numFmtId="44" fontId="4" fillId="0" borderId="21" xfId="1" applyFont="1" applyFill="1" applyBorder="1"/>
    <xf numFmtId="8" fontId="4" fillId="0" borderId="12" xfId="1" applyNumberFormat="1" applyFont="1" applyBorder="1"/>
    <xf numFmtId="44" fontId="2" fillId="0" borderId="22" xfId="1" applyFont="1" applyBorder="1"/>
    <xf numFmtId="44" fontId="2" fillId="0" borderId="23" xfId="1" applyFont="1" applyBorder="1"/>
    <xf numFmtId="7" fontId="2" fillId="0" borderId="24" xfId="1" applyNumberFormat="1" applyFont="1" applyBorder="1" applyAlignment="1">
      <alignment horizontal="right"/>
    </xf>
    <xf numFmtId="44" fontId="2" fillId="6" borderId="2" xfId="1" applyFont="1" applyFill="1" applyBorder="1" applyProtection="1"/>
    <xf numFmtId="44" fontId="5" fillId="6" borderId="0" xfId="1" applyFont="1" applyFill="1" applyProtection="1"/>
    <xf numFmtId="44" fontId="5" fillId="6" borderId="4" xfId="1" applyFont="1" applyFill="1" applyBorder="1" applyProtection="1"/>
    <xf numFmtId="44" fontId="2" fillId="6" borderId="5" xfId="1" applyFont="1" applyFill="1" applyBorder="1" applyProtection="1"/>
    <xf numFmtId="8" fontId="2" fillId="6" borderId="0" xfId="1" applyNumberFormat="1" applyFont="1" applyFill="1" applyBorder="1" applyProtection="1"/>
    <xf numFmtId="44" fontId="4" fillId="0" borderId="8" xfId="1" applyFont="1" applyBorder="1"/>
    <xf numFmtId="44" fontId="4" fillId="0" borderId="17" xfId="1" applyFont="1" applyBorder="1"/>
    <xf numFmtId="44" fontId="4" fillId="0" borderId="0" xfId="1" applyFont="1" applyBorder="1"/>
    <xf numFmtId="44" fontId="4" fillId="0" borderId="22" xfId="1" applyFont="1" applyFill="1" applyBorder="1"/>
    <xf numFmtId="0" fontId="0" fillId="0" borderId="4" xfId="0" applyBorder="1"/>
    <xf numFmtId="0" fontId="3" fillId="7" borderId="1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8" fillId="0" borderId="0" xfId="0" applyFont="1"/>
    <xf numFmtId="44" fontId="2" fillId="6" borderId="0" xfId="1" applyFont="1" applyFill="1" applyBorder="1" applyProtection="1"/>
    <xf numFmtId="44" fontId="9" fillId="6" borderId="4" xfId="1" applyFont="1" applyFill="1" applyBorder="1" applyProtection="1"/>
    <xf numFmtId="44" fontId="9" fillId="6" borderId="0" xfId="1" applyFont="1" applyFill="1" applyProtection="1"/>
    <xf numFmtId="8" fontId="2" fillId="0" borderId="4" xfId="1" applyNumberFormat="1" applyFont="1" applyFill="1" applyBorder="1" applyProtection="1"/>
    <xf numFmtId="44" fontId="2" fillId="0" borderId="5" xfId="1" applyFont="1" applyBorder="1" applyProtection="1"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Font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3" fillId="0" borderId="0" xfId="0" applyFont="1" applyProtection="1"/>
    <xf numFmtId="8" fontId="2" fillId="0" borderId="0" xfId="1" applyNumberFormat="1" applyFont="1" applyFill="1" applyBorder="1"/>
    <xf numFmtId="8" fontId="2" fillId="0" borderId="11" xfId="1" applyNumberFormat="1" applyFont="1" applyBorder="1"/>
    <xf numFmtId="0" fontId="0" fillId="0" borderId="10" xfId="0" applyBorder="1"/>
    <xf numFmtId="44" fontId="10" fillId="0" borderId="0" xfId="1" applyFont="1" applyFill="1"/>
    <xf numFmtId="7" fontId="2" fillId="0" borderId="0" xfId="1" applyNumberFormat="1" applyFont="1" applyBorder="1" applyProtection="1"/>
    <xf numFmtId="44" fontId="2" fillId="0" borderId="0" xfId="1" applyNumberFormat="1" applyFont="1" applyBorder="1" applyProtection="1"/>
    <xf numFmtId="8" fontId="2" fillId="0" borderId="0" xfId="1" applyNumberFormat="1" applyFont="1" applyBorder="1" applyProtection="1"/>
    <xf numFmtId="8" fontId="2" fillId="0" borderId="4" xfId="1" applyNumberFormat="1" applyFont="1" applyFill="1" applyBorder="1" applyProtection="1">
      <protection locked="0"/>
    </xf>
    <xf numFmtId="0" fontId="4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7" borderId="26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Protection="1"/>
    <xf numFmtId="0" fontId="0" fillId="0" borderId="24" xfId="0" applyBorder="1" applyProtection="1"/>
    <xf numFmtId="0" fontId="0" fillId="0" borderId="0" xfId="0" applyAlignment="1" applyProtection="1">
      <alignment horizontal="right"/>
    </xf>
    <xf numFmtId="0" fontId="0" fillId="0" borderId="4" xfId="0" applyBorder="1" applyProtection="1"/>
    <xf numFmtId="0" fontId="0" fillId="6" borderId="5" xfId="0" applyFill="1" applyBorder="1" applyProtection="1"/>
    <xf numFmtId="0" fontId="0" fillId="5" borderId="5" xfId="0" applyFill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0" fillId="6" borderId="11" xfId="0" applyFill="1" applyBorder="1" applyProtection="1"/>
    <xf numFmtId="0" fontId="3" fillId="4" borderId="15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7" borderId="26" xfId="0" applyFont="1" applyFill="1" applyBorder="1" applyAlignment="1" applyProtection="1">
      <alignment horizontal="center" wrapText="1"/>
    </xf>
    <xf numFmtId="0" fontId="6" fillId="7" borderId="10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/>
    </xf>
    <xf numFmtId="0" fontId="6" fillId="6" borderId="27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6" fillId="5" borderId="14" xfId="0" applyFont="1" applyFill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/>
    </xf>
    <xf numFmtId="0" fontId="8" fillId="0" borderId="0" xfId="0" applyFont="1" applyProtection="1"/>
    <xf numFmtId="14" fontId="2" fillId="0" borderId="0" xfId="0" applyNumberFormat="1" applyFont="1" applyProtection="1"/>
    <xf numFmtId="0" fontId="4" fillId="0" borderId="0" xfId="0" applyFont="1" applyProtection="1"/>
    <xf numFmtId="0" fontId="4" fillId="0" borderId="13" xfId="0" applyNumberFormat="1" applyFont="1" applyBorder="1" applyAlignment="1" applyProtection="1">
      <alignment horizontal="center"/>
    </xf>
    <xf numFmtId="44" fontId="2" fillId="0" borderId="5" xfId="1" applyFont="1" applyBorder="1" applyProtection="1"/>
    <xf numFmtId="7" fontId="2" fillId="0" borderId="4" xfId="1" applyNumberFormat="1" applyFont="1" applyBorder="1" applyAlignment="1" applyProtection="1">
      <alignment horizontal="right"/>
    </xf>
    <xf numFmtId="44" fontId="2" fillId="0" borderId="0" xfId="1" applyFont="1" applyProtection="1"/>
    <xf numFmtId="0" fontId="2" fillId="0" borderId="4" xfId="1" applyNumberFormat="1" applyFont="1" applyBorder="1" applyAlignment="1" applyProtection="1">
      <alignment horizontal="center"/>
    </xf>
    <xf numFmtId="0" fontId="2" fillId="0" borderId="0" xfId="1" applyNumberFormat="1" applyFont="1" applyAlignment="1" applyProtection="1">
      <alignment horizontal="left"/>
    </xf>
    <xf numFmtId="0" fontId="2" fillId="0" borderId="0" xfId="1" applyNumberFormat="1" applyFont="1" applyAlignment="1" applyProtection="1">
      <alignment horizontal="center"/>
    </xf>
    <xf numFmtId="44" fontId="2" fillId="0" borderId="2" xfId="1" applyFont="1" applyBorder="1" applyProtection="1"/>
    <xf numFmtId="44" fontId="10" fillId="0" borderId="0" xfId="1" applyFont="1" applyFill="1" applyProtection="1"/>
    <xf numFmtId="44" fontId="5" fillId="0" borderId="4" xfId="1" applyFont="1" applyBorder="1" applyProtection="1"/>
    <xf numFmtId="0" fontId="2" fillId="0" borderId="0" xfId="0" applyFont="1" applyProtection="1"/>
    <xf numFmtId="0" fontId="0" fillId="0" borderId="0" xfId="0" applyNumberFormat="1" applyAlignment="1" applyProtection="1">
      <alignment horizontal="center"/>
    </xf>
    <xf numFmtId="44" fontId="4" fillId="0" borderId="0" xfId="1" applyFont="1" applyProtection="1"/>
    <xf numFmtId="7" fontId="2" fillId="0" borderId="24" xfId="1" applyNumberFormat="1" applyFont="1" applyBorder="1" applyAlignment="1" applyProtection="1">
      <alignment horizontal="right"/>
    </xf>
    <xf numFmtId="44" fontId="2" fillId="0" borderId="4" xfId="1" applyFont="1" applyBorder="1" applyProtection="1"/>
    <xf numFmtId="44" fontId="5" fillId="0" borderId="0" xfId="1" applyFont="1" applyProtection="1"/>
    <xf numFmtId="44" fontId="2" fillId="0" borderId="0" xfId="1" applyFont="1" applyBorder="1" applyProtection="1"/>
    <xf numFmtId="0" fontId="2" fillId="0" borderId="4" xfId="0" applyFont="1" applyBorder="1" applyAlignment="1" applyProtection="1">
      <alignment horizontal="right"/>
    </xf>
    <xf numFmtId="44" fontId="2" fillId="0" borderId="3" xfId="1" applyFont="1" applyBorder="1" applyProtection="1"/>
    <xf numFmtId="44" fontId="5" fillId="0" borderId="1" xfId="1" applyFont="1" applyBorder="1" applyProtection="1"/>
    <xf numFmtId="44" fontId="5" fillId="0" borderId="28" xfId="1" applyFont="1" applyBorder="1" applyProtection="1"/>
    <xf numFmtId="8" fontId="2" fillId="0" borderId="6" xfId="1" applyNumberFormat="1" applyFont="1" applyBorder="1" applyProtection="1"/>
    <xf numFmtId="44" fontId="2" fillId="6" borderId="6" xfId="1" applyFont="1" applyFill="1" applyBorder="1" applyProtection="1"/>
    <xf numFmtId="44" fontId="2" fillId="0" borderId="1" xfId="1" applyFont="1" applyBorder="1" applyProtection="1"/>
    <xf numFmtId="44" fontId="2" fillId="0" borderId="28" xfId="1" applyFont="1" applyBorder="1" applyProtection="1"/>
    <xf numFmtId="8" fontId="2" fillId="0" borderId="0" xfId="1" applyNumberFormat="1" applyFont="1" applyProtection="1"/>
    <xf numFmtId="0" fontId="2" fillId="0" borderId="0" xfId="0" applyFont="1" applyAlignment="1" applyProtection="1">
      <alignment horizontal="right"/>
    </xf>
    <xf numFmtId="44" fontId="4" fillId="0" borderId="7" xfId="1" applyFont="1" applyBorder="1" applyProtection="1"/>
    <xf numFmtId="44" fontId="4" fillId="0" borderId="8" xfId="1" applyFont="1" applyBorder="1" applyProtection="1"/>
    <xf numFmtId="44" fontId="2" fillId="0" borderId="8" xfId="1" applyFont="1" applyBorder="1" applyProtection="1"/>
    <xf numFmtId="8" fontId="2" fillId="0" borderId="8" xfId="1" applyNumberFormat="1" applyFont="1" applyBorder="1" applyProtection="1"/>
    <xf numFmtId="44" fontId="2" fillId="0" borderId="13" xfId="1" applyFont="1" applyBorder="1" applyProtection="1"/>
    <xf numFmtId="8" fontId="2" fillId="0" borderId="11" xfId="1" applyNumberFormat="1" applyFont="1" applyBorder="1" applyProtection="1"/>
    <xf numFmtId="8" fontId="2" fillId="0" borderId="0" xfId="1" applyNumberFormat="1" applyFont="1" applyFill="1" applyBorder="1" applyProtection="1"/>
    <xf numFmtId="44" fontId="2" fillId="0" borderId="9" xfId="1" applyFont="1" applyBorder="1" applyProtection="1"/>
    <xf numFmtId="44" fontId="2" fillId="0" borderId="10" xfId="1" applyFont="1" applyBorder="1" applyProtection="1"/>
    <xf numFmtId="44" fontId="2" fillId="0" borderId="10" xfId="1" applyNumberFormat="1" applyFont="1" applyBorder="1" applyProtection="1"/>
    <xf numFmtId="0" fontId="0" fillId="0" borderId="10" xfId="0" applyBorder="1" applyProtection="1"/>
    <xf numFmtId="8" fontId="2" fillId="0" borderId="10" xfId="1" applyNumberFormat="1" applyFont="1" applyBorder="1" applyProtection="1"/>
    <xf numFmtId="44" fontId="2" fillId="0" borderId="14" xfId="1" applyFont="1" applyBorder="1" applyProtection="1"/>
    <xf numFmtId="44" fontId="4" fillId="0" borderId="16" xfId="1" applyFont="1" applyBorder="1" applyProtection="1"/>
    <xf numFmtId="44" fontId="4" fillId="0" borderId="17" xfId="1" applyFont="1" applyBorder="1" applyProtection="1"/>
    <xf numFmtId="8" fontId="2" fillId="0" borderId="17" xfId="1" applyNumberFormat="1" applyFont="1" applyBorder="1" applyProtection="1"/>
    <xf numFmtId="44" fontId="2" fillId="0" borderId="17" xfId="1" applyFont="1" applyBorder="1" applyProtection="1"/>
    <xf numFmtId="44" fontId="2" fillId="0" borderId="18" xfId="1" applyFont="1" applyBorder="1" applyProtection="1"/>
    <xf numFmtId="44" fontId="2" fillId="0" borderId="19" xfId="1" applyFont="1" applyBorder="1" applyProtection="1"/>
    <xf numFmtId="8" fontId="2" fillId="2" borderId="24" xfId="1" applyNumberFormat="1" applyFont="1" applyFill="1" applyBorder="1" applyProtection="1"/>
    <xf numFmtId="44" fontId="5" fillId="0" borderId="0" xfId="1" applyFont="1" applyBorder="1" applyProtection="1"/>
    <xf numFmtId="44" fontId="2" fillId="0" borderId="20" xfId="1" applyFont="1" applyBorder="1" applyProtection="1"/>
    <xf numFmtId="8" fontId="2" fillId="2" borderId="29" xfId="1" applyNumberFormat="1" applyFont="1" applyFill="1" applyBorder="1" applyProtection="1"/>
    <xf numFmtId="44" fontId="4" fillId="0" borderId="19" xfId="1" applyFont="1" applyBorder="1" applyProtection="1"/>
    <xf numFmtId="44" fontId="4" fillId="0" borderId="0" xfId="1" applyFont="1" applyBorder="1" applyProtection="1"/>
    <xf numFmtId="44" fontId="4" fillId="0" borderId="19" xfId="1" applyFont="1" applyFill="1" applyBorder="1" applyProtection="1"/>
    <xf numFmtId="44" fontId="4" fillId="0" borderId="0" xfId="1" applyFont="1" applyFill="1" applyBorder="1" applyProtection="1"/>
    <xf numFmtId="8" fontId="4" fillId="0" borderId="1" xfId="1" applyNumberFormat="1" applyFont="1" applyBorder="1" applyProtection="1"/>
    <xf numFmtId="0" fontId="2" fillId="0" borderId="21" xfId="0" applyFont="1" applyBorder="1" applyProtection="1"/>
    <xf numFmtId="0" fontId="4" fillId="0" borderId="22" xfId="0" applyFont="1" applyBorder="1" applyProtection="1"/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8" fontId="2" fillId="0" borderId="17" xfId="1" applyNumberFormat="1" applyFont="1" applyBorder="1"/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3" fillId="7" borderId="14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F38" sqref="F38"/>
    </sheetView>
  </sheetViews>
  <sheetFormatPr defaultRowHeight="12.75" x14ac:dyDescent="0.2"/>
  <cols>
    <col min="1" max="1" width="10.140625" customWidth="1"/>
    <col min="2" max="2" width="19.28515625" customWidth="1"/>
    <col min="3" max="3" width="10.5703125" customWidth="1"/>
    <col min="4" max="4" width="11" customWidth="1"/>
    <col min="6" max="6" width="11.7109375" customWidth="1"/>
    <col min="7" max="7" width="11.28515625" customWidth="1"/>
    <col min="8" max="8" width="11.42578125" customWidth="1"/>
    <col min="9" max="9" width="12" customWidth="1"/>
    <col min="10" max="10" width="0.7109375" customWidth="1"/>
    <col min="11" max="11" width="10.85546875" customWidth="1"/>
    <col min="12" max="12" width="11" customWidth="1"/>
    <col min="13" max="13" width="12.7109375" style="26" customWidth="1"/>
    <col min="14" max="14" width="25.85546875" customWidth="1"/>
  </cols>
  <sheetData>
    <row r="1" spans="1:14" ht="13.5" thickBot="1" x14ac:dyDescent="0.25">
      <c r="A1" s="23" t="s">
        <v>6</v>
      </c>
      <c r="E1" s="85" t="s">
        <v>44</v>
      </c>
      <c r="F1" s="84"/>
    </row>
    <row r="2" spans="1:14" x14ac:dyDescent="0.2">
      <c r="A2" s="3" t="s">
        <v>7</v>
      </c>
    </row>
    <row r="3" spans="1:14" x14ac:dyDescent="0.2">
      <c r="A3" s="3"/>
      <c r="C3" s="71"/>
      <c r="D3" s="207" t="s">
        <v>41</v>
      </c>
      <c r="E3" s="208"/>
      <c r="F3" s="204" t="s">
        <v>14</v>
      </c>
      <c r="G3" s="205"/>
      <c r="H3" s="205"/>
      <c r="I3" s="206"/>
      <c r="J3" s="48"/>
      <c r="K3" s="202" t="s">
        <v>10</v>
      </c>
      <c r="L3" s="203"/>
      <c r="M3" s="43"/>
    </row>
    <row r="4" spans="1:14" x14ac:dyDescent="0.2">
      <c r="A4" s="34" t="s">
        <v>18</v>
      </c>
      <c r="B4" s="34" t="s">
        <v>19</v>
      </c>
      <c r="C4" s="34" t="s">
        <v>20</v>
      </c>
      <c r="D4" s="72" t="s">
        <v>21</v>
      </c>
      <c r="E4" s="73" t="s">
        <v>22</v>
      </c>
      <c r="F4" s="41" t="s">
        <v>23</v>
      </c>
      <c r="G4" s="41" t="s">
        <v>24</v>
      </c>
      <c r="H4" s="41" t="s">
        <v>25</v>
      </c>
      <c r="I4" s="41" t="s">
        <v>26</v>
      </c>
      <c r="J4" s="45"/>
      <c r="K4" s="46" t="s">
        <v>27</v>
      </c>
      <c r="L4" s="42" t="s">
        <v>28</v>
      </c>
      <c r="M4" s="44" t="s">
        <v>29</v>
      </c>
      <c r="N4" s="35" t="s">
        <v>42</v>
      </c>
    </row>
    <row r="5" spans="1:14" s="74" customFormat="1" ht="29.25" customHeight="1" x14ac:dyDescent="0.2">
      <c r="A5" s="95" t="s">
        <v>3</v>
      </c>
      <c r="B5" s="96" t="s">
        <v>38</v>
      </c>
      <c r="C5" s="94" t="s">
        <v>63</v>
      </c>
      <c r="D5" s="97" t="s">
        <v>40</v>
      </c>
      <c r="E5" s="98" t="s">
        <v>43</v>
      </c>
      <c r="F5" s="99" t="s">
        <v>9</v>
      </c>
      <c r="G5" s="100" t="s">
        <v>60</v>
      </c>
      <c r="H5" s="101" t="s">
        <v>8</v>
      </c>
      <c r="I5" s="102" t="s">
        <v>2</v>
      </c>
      <c r="J5" s="103"/>
      <c r="K5" s="104" t="s">
        <v>4</v>
      </c>
      <c r="L5" s="105" t="s">
        <v>5</v>
      </c>
      <c r="M5" s="106" t="s">
        <v>13</v>
      </c>
      <c r="N5" s="107" t="s">
        <v>0</v>
      </c>
    </row>
    <row r="6" spans="1:14" x14ac:dyDescent="0.2">
      <c r="A6" s="33"/>
      <c r="B6" s="8" t="s">
        <v>36</v>
      </c>
      <c r="C6" s="47"/>
      <c r="D6" s="75"/>
      <c r="E6" s="75"/>
      <c r="F6" s="62"/>
      <c r="G6" s="63"/>
      <c r="H6" s="64"/>
      <c r="I6" s="79"/>
      <c r="J6" s="49"/>
      <c r="K6" s="92">
        <f>I6-L6</f>
        <v>0</v>
      </c>
      <c r="L6" s="93">
        <v>0</v>
      </c>
      <c r="M6" s="27">
        <f>I6-G6</f>
        <v>0</v>
      </c>
      <c r="N6" s="2" t="s">
        <v>1</v>
      </c>
    </row>
    <row r="7" spans="1:14" x14ac:dyDescent="0.2">
      <c r="A7" s="33"/>
      <c r="B7" s="31"/>
      <c r="C7" s="80"/>
      <c r="D7" s="82"/>
      <c r="E7" s="83"/>
      <c r="F7" s="30"/>
      <c r="G7" s="89">
        <f t="shared" ref="G7:G28" si="0">ROUND(F7*0.9,2)</f>
        <v>0</v>
      </c>
      <c r="H7" s="14">
        <f>F7-G7</f>
        <v>0</v>
      </c>
      <c r="I7" s="30"/>
      <c r="J7" s="49"/>
      <c r="K7" s="92">
        <f>I7-G7-L7</f>
        <v>0</v>
      </c>
      <c r="L7" s="93">
        <v>0</v>
      </c>
      <c r="M7" s="27">
        <f t="shared" ref="M7:M29" si="1">M6+I7-G7</f>
        <v>0</v>
      </c>
      <c r="N7" s="32"/>
    </row>
    <row r="8" spans="1:14" x14ac:dyDescent="0.2">
      <c r="A8" s="33"/>
      <c r="B8" s="31"/>
      <c r="C8" s="80"/>
      <c r="D8" s="82"/>
      <c r="E8" s="83"/>
      <c r="F8" s="30"/>
      <c r="G8" s="89">
        <f t="shared" si="0"/>
        <v>0</v>
      </c>
      <c r="H8" s="14">
        <f t="shared" ref="H8:H28" si="2">F8-G8</f>
        <v>0</v>
      </c>
      <c r="I8" s="30"/>
      <c r="J8" s="49"/>
      <c r="K8" s="92">
        <f t="shared" ref="K8:K28" si="3">I8-G8-L8</f>
        <v>0</v>
      </c>
      <c r="L8" s="93">
        <v>0</v>
      </c>
      <c r="M8" s="27">
        <f t="shared" si="1"/>
        <v>0</v>
      </c>
      <c r="N8" s="32"/>
    </row>
    <row r="9" spans="1:14" x14ac:dyDescent="0.2">
      <c r="A9" s="33"/>
      <c r="B9" s="31"/>
      <c r="C9" s="80"/>
      <c r="D9" s="82"/>
      <c r="E9" s="83"/>
      <c r="F9" s="30"/>
      <c r="G9" s="89">
        <f t="shared" si="0"/>
        <v>0</v>
      </c>
      <c r="H9" s="14">
        <f t="shared" si="2"/>
        <v>0</v>
      </c>
      <c r="I9" s="30"/>
      <c r="J9" s="49"/>
      <c r="K9" s="92">
        <f t="shared" si="3"/>
        <v>0</v>
      </c>
      <c r="L9" s="93">
        <v>0</v>
      </c>
      <c r="M9" s="27">
        <f t="shared" si="1"/>
        <v>0</v>
      </c>
      <c r="N9" s="32"/>
    </row>
    <row r="10" spans="1:14" x14ac:dyDescent="0.2">
      <c r="A10" s="33"/>
      <c r="B10" s="31"/>
      <c r="C10" s="80"/>
      <c r="D10" s="82"/>
      <c r="E10" s="83"/>
      <c r="F10" s="30"/>
      <c r="G10" s="89">
        <f t="shared" si="0"/>
        <v>0</v>
      </c>
      <c r="H10" s="14">
        <f t="shared" si="2"/>
        <v>0</v>
      </c>
      <c r="I10" s="30"/>
      <c r="J10" s="49"/>
      <c r="K10" s="92">
        <f t="shared" si="3"/>
        <v>0</v>
      </c>
      <c r="L10" s="93">
        <v>0</v>
      </c>
      <c r="M10" s="27">
        <f t="shared" si="1"/>
        <v>0</v>
      </c>
      <c r="N10" s="32"/>
    </row>
    <row r="11" spans="1:14" x14ac:dyDescent="0.2">
      <c r="A11" s="33"/>
      <c r="B11" s="31"/>
      <c r="C11" s="80"/>
      <c r="D11" s="82"/>
      <c r="E11" s="83"/>
      <c r="F11" s="30"/>
      <c r="G11" s="89">
        <f t="shared" si="0"/>
        <v>0</v>
      </c>
      <c r="H11" s="14">
        <f t="shared" si="2"/>
        <v>0</v>
      </c>
      <c r="I11" s="30"/>
      <c r="J11" s="49"/>
      <c r="K11" s="92">
        <f t="shared" si="3"/>
        <v>0</v>
      </c>
      <c r="L11" s="93">
        <v>0</v>
      </c>
      <c r="M11" s="27">
        <f t="shared" si="1"/>
        <v>0</v>
      </c>
      <c r="N11" s="32"/>
    </row>
    <row r="12" spans="1:14" x14ac:dyDescent="0.2">
      <c r="A12" s="33"/>
      <c r="B12" s="31"/>
      <c r="C12" s="80"/>
      <c r="D12" s="82"/>
      <c r="E12" s="83"/>
      <c r="F12" s="30"/>
      <c r="G12" s="89">
        <f t="shared" si="0"/>
        <v>0</v>
      </c>
      <c r="H12" s="14">
        <f t="shared" si="2"/>
        <v>0</v>
      </c>
      <c r="I12" s="30"/>
      <c r="J12" s="49"/>
      <c r="K12" s="92">
        <f t="shared" si="3"/>
        <v>0</v>
      </c>
      <c r="L12" s="93">
        <v>0</v>
      </c>
      <c r="M12" s="27">
        <f t="shared" si="1"/>
        <v>0</v>
      </c>
      <c r="N12" s="32"/>
    </row>
    <row r="13" spans="1:14" x14ac:dyDescent="0.2">
      <c r="A13" s="33"/>
      <c r="B13" s="31"/>
      <c r="C13" s="80"/>
      <c r="D13" s="82"/>
      <c r="E13" s="83"/>
      <c r="F13" s="30"/>
      <c r="G13" s="89">
        <f t="shared" si="0"/>
        <v>0</v>
      </c>
      <c r="H13" s="14">
        <f t="shared" si="2"/>
        <v>0</v>
      </c>
      <c r="I13" s="30"/>
      <c r="J13" s="49"/>
      <c r="K13" s="92">
        <f t="shared" si="3"/>
        <v>0</v>
      </c>
      <c r="L13" s="93">
        <v>0</v>
      </c>
      <c r="M13" s="27">
        <f t="shared" si="1"/>
        <v>0</v>
      </c>
      <c r="N13" s="32"/>
    </row>
    <row r="14" spans="1:14" x14ac:dyDescent="0.2">
      <c r="A14" s="33"/>
      <c r="B14" s="31"/>
      <c r="C14" s="81"/>
      <c r="D14" s="199"/>
      <c r="E14" s="200"/>
      <c r="F14" s="30"/>
      <c r="G14" s="89">
        <f t="shared" si="0"/>
        <v>0</v>
      </c>
      <c r="H14" s="14">
        <f t="shared" si="2"/>
        <v>0</v>
      </c>
      <c r="I14" s="30"/>
      <c r="J14" s="49"/>
      <c r="K14" s="92">
        <f t="shared" si="3"/>
        <v>0</v>
      </c>
      <c r="L14" s="93">
        <v>0</v>
      </c>
      <c r="M14" s="27">
        <f t="shared" si="1"/>
        <v>0</v>
      </c>
      <c r="N14" s="32"/>
    </row>
    <row r="15" spans="1:14" x14ac:dyDescent="0.2">
      <c r="A15" s="33"/>
      <c r="B15" s="31"/>
      <c r="C15" s="80"/>
      <c r="D15" s="82"/>
      <c r="E15" s="83"/>
      <c r="F15" s="30"/>
      <c r="G15" s="89">
        <f t="shared" si="0"/>
        <v>0</v>
      </c>
      <c r="H15" s="14">
        <f t="shared" si="2"/>
        <v>0</v>
      </c>
      <c r="I15" s="30"/>
      <c r="J15" s="49"/>
      <c r="K15" s="92">
        <f t="shared" si="3"/>
        <v>0</v>
      </c>
      <c r="L15" s="93">
        <v>0</v>
      </c>
      <c r="M15" s="27">
        <f t="shared" si="1"/>
        <v>0</v>
      </c>
      <c r="N15" s="32"/>
    </row>
    <row r="16" spans="1:14" x14ac:dyDescent="0.2">
      <c r="A16" s="33"/>
      <c r="B16" s="31"/>
      <c r="C16" s="80"/>
      <c r="D16" s="82"/>
      <c r="E16" s="83"/>
      <c r="F16" s="30"/>
      <c r="G16" s="89">
        <f t="shared" si="0"/>
        <v>0</v>
      </c>
      <c r="H16" s="14">
        <f t="shared" si="2"/>
        <v>0</v>
      </c>
      <c r="I16" s="30"/>
      <c r="J16" s="49"/>
      <c r="K16" s="92">
        <f t="shared" si="3"/>
        <v>0</v>
      </c>
      <c r="L16" s="93">
        <v>0</v>
      </c>
      <c r="M16" s="27">
        <f t="shared" si="1"/>
        <v>0</v>
      </c>
      <c r="N16" s="32"/>
    </row>
    <row r="17" spans="1:14" x14ac:dyDescent="0.2">
      <c r="A17" s="33"/>
      <c r="B17" s="31"/>
      <c r="C17" s="80"/>
      <c r="D17" s="82"/>
      <c r="E17" s="83"/>
      <c r="F17" s="30"/>
      <c r="G17" s="89">
        <f t="shared" si="0"/>
        <v>0</v>
      </c>
      <c r="H17" s="14">
        <f t="shared" si="2"/>
        <v>0</v>
      </c>
      <c r="I17" s="30"/>
      <c r="J17" s="49"/>
      <c r="K17" s="92">
        <f t="shared" si="3"/>
        <v>0</v>
      </c>
      <c r="L17" s="93">
        <v>0</v>
      </c>
      <c r="M17" s="27">
        <f t="shared" si="1"/>
        <v>0</v>
      </c>
      <c r="N17" s="32"/>
    </row>
    <row r="18" spans="1:14" x14ac:dyDescent="0.2">
      <c r="A18" s="33"/>
      <c r="B18" s="31"/>
      <c r="C18" s="80"/>
      <c r="D18" s="82"/>
      <c r="E18" s="83"/>
      <c r="F18" s="30"/>
      <c r="G18" s="89">
        <f t="shared" si="0"/>
        <v>0</v>
      </c>
      <c r="H18" s="14">
        <f t="shared" si="2"/>
        <v>0</v>
      </c>
      <c r="I18" s="30"/>
      <c r="J18" s="49"/>
      <c r="K18" s="92">
        <f t="shared" si="3"/>
        <v>0</v>
      </c>
      <c r="L18" s="93">
        <v>0</v>
      </c>
      <c r="M18" s="27">
        <f t="shared" si="1"/>
        <v>0</v>
      </c>
      <c r="N18" s="32"/>
    </row>
    <row r="19" spans="1:14" x14ac:dyDescent="0.2">
      <c r="A19" s="33"/>
      <c r="B19" s="31"/>
      <c r="C19" s="80"/>
      <c r="D19" s="82"/>
      <c r="E19" s="83"/>
      <c r="F19" s="30"/>
      <c r="G19" s="89">
        <f t="shared" si="0"/>
        <v>0</v>
      </c>
      <c r="H19" s="14">
        <f t="shared" si="2"/>
        <v>0</v>
      </c>
      <c r="I19" s="30"/>
      <c r="J19" s="49"/>
      <c r="K19" s="92">
        <f t="shared" si="3"/>
        <v>0</v>
      </c>
      <c r="L19" s="93">
        <v>0</v>
      </c>
      <c r="M19" s="27">
        <f t="shared" si="1"/>
        <v>0</v>
      </c>
      <c r="N19" s="32"/>
    </row>
    <row r="20" spans="1:14" x14ac:dyDescent="0.2">
      <c r="A20" s="33"/>
      <c r="B20" s="31"/>
      <c r="C20" s="80"/>
      <c r="D20" s="82"/>
      <c r="E20" s="83"/>
      <c r="F20" s="30"/>
      <c r="G20" s="89">
        <f t="shared" si="0"/>
        <v>0</v>
      </c>
      <c r="H20" s="14">
        <f t="shared" si="2"/>
        <v>0</v>
      </c>
      <c r="I20" s="30"/>
      <c r="J20" s="49"/>
      <c r="K20" s="92">
        <f t="shared" si="3"/>
        <v>0</v>
      </c>
      <c r="L20" s="93">
        <v>0</v>
      </c>
      <c r="M20" s="27">
        <f t="shared" si="1"/>
        <v>0</v>
      </c>
      <c r="N20" s="32"/>
    </row>
    <row r="21" spans="1:14" x14ac:dyDescent="0.2">
      <c r="A21" s="33"/>
      <c r="B21" s="31"/>
      <c r="C21" s="80"/>
      <c r="D21" s="82"/>
      <c r="E21" s="83"/>
      <c r="F21" s="30"/>
      <c r="G21" s="89">
        <f t="shared" si="0"/>
        <v>0</v>
      </c>
      <c r="H21" s="14">
        <f t="shared" si="2"/>
        <v>0</v>
      </c>
      <c r="I21" s="30"/>
      <c r="J21" s="49"/>
      <c r="K21" s="92">
        <f t="shared" si="3"/>
        <v>0</v>
      </c>
      <c r="L21" s="93">
        <v>0</v>
      </c>
      <c r="M21" s="27">
        <f t="shared" si="1"/>
        <v>0</v>
      </c>
      <c r="N21" s="32"/>
    </row>
    <row r="22" spans="1:14" x14ac:dyDescent="0.2">
      <c r="A22" s="33"/>
      <c r="B22" s="31"/>
      <c r="C22" s="80"/>
      <c r="D22" s="82"/>
      <c r="E22" s="83"/>
      <c r="F22" s="30"/>
      <c r="G22" s="89">
        <f t="shared" si="0"/>
        <v>0</v>
      </c>
      <c r="H22" s="14">
        <f t="shared" si="2"/>
        <v>0</v>
      </c>
      <c r="I22" s="30"/>
      <c r="J22" s="49"/>
      <c r="K22" s="92">
        <f t="shared" si="3"/>
        <v>0</v>
      </c>
      <c r="L22" s="93">
        <v>0</v>
      </c>
      <c r="M22" s="27">
        <f t="shared" si="1"/>
        <v>0</v>
      </c>
      <c r="N22" s="32"/>
    </row>
    <row r="23" spans="1:14" x14ac:dyDescent="0.2">
      <c r="A23" s="33"/>
      <c r="B23" s="31"/>
      <c r="C23" s="80"/>
      <c r="D23" s="82"/>
      <c r="E23" s="83"/>
      <c r="F23" s="30"/>
      <c r="G23" s="89">
        <f t="shared" si="0"/>
        <v>0</v>
      </c>
      <c r="H23" s="14">
        <f t="shared" si="2"/>
        <v>0</v>
      </c>
      <c r="I23" s="30"/>
      <c r="J23" s="49"/>
      <c r="K23" s="92">
        <f t="shared" si="3"/>
        <v>0</v>
      </c>
      <c r="L23" s="93">
        <v>0</v>
      </c>
      <c r="M23" s="27">
        <f t="shared" si="1"/>
        <v>0</v>
      </c>
      <c r="N23" s="32"/>
    </row>
    <row r="24" spans="1:14" x14ac:dyDescent="0.2">
      <c r="A24" s="33"/>
      <c r="B24" s="31"/>
      <c r="C24" s="80"/>
      <c r="D24" s="82"/>
      <c r="E24" s="83"/>
      <c r="F24" s="30"/>
      <c r="G24" s="89">
        <f t="shared" si="0"/>
        <v>0</v>
      </c>
      <c r="H24" s="14">
        <f t="shared" si="2"/>
        <v>0</v>
      </c>
      <c r="I24" s="30"/>
      <c r="J24" s="49"/>
      <c r="K24" s="92">
        <f t="shared" si="3"/>
        <v>0</v>
      </c>
      <c r="L24" s="93">
        <v>0</v>
      </c>
      <c r="M24" s="27">
        <f t="shared" si="1"/>
        <v>0</v>
      </c>
      <c r="N24" s="32"/>
    </row>
    <row r="25" spans="1:14" x14ac:dyDescent="0.2">
      <c r="A25" s="33"/>
      <c r="B25" s="31"/>
      <c r="C25" s="80"/>
      <c r="D25" s="82"/>
      <c r="E25" s="83"/>
      <c r="F25" s="30"/>
      <c r="G25" s="89">
        <f t="shared" si="0"/>
        <v>0</v>
      </c>
      <c r="H25" s="14">
        <f t="shared" si="2"/>
        <v>0</v>
      </c>
      <c r="I25" s="30"/>
      <c r="J25" s="49"/>
      <c r="K25" s="92">
        <f t="shared" si="3"/>
        <v>0</v>
      </c>
      <c r="L25" s="93">
        <v>0</v>
      </c>
      <c r="M25" s="27">
        <f t="shared" si="1"/>
        <v>0</v>
      </c>
      <c r="N25" s="32"/>
    </row>
    <row r="26" spans="1:14" x14ac:dyDescent="0.2">
      <c r="A26" s="33"/>
      <c r="B26" s="31"/>
      <c r="C26" s="80"/>
      <c r="D26" s="82"/>
      <c r="E26" s="83"/>
      <c r="F26" s="30"/>
      <c r="G26" s="89">
        <f t="shared" si="0"/>
        <v>0</v>
      </c>
      <c r="H26" s="14">
        <f t="shared" si="2"/>
        <v>0</v>
      </c>
      <c r="I26" s="30"/>
      <c r="J26" s="49"/>
      <c r="K26" s="92">
        <f t="shared" si="3"/>
        <v>0</v>
      </c>
      <c r="L26" s="93">
        <v>0</v>
      </c>
      <c r="M26" s="27">
        <f t="shared" si="1"/>
        <v>0</v>
      </c>
      <c r="N26" s="32"/>
    </row>
    <row r="27" spans="1:14" x14ac:dyDescent="0.2">
      <c r="A27" s="33"/>
      <c r="B27" s="31"/>
      <c r="C27" s="80"/>
      <c r="D27" s="82"/>
      <c r="E27" s="83"/>
      <c r="F27" s="30"/>
      <c r="G27" s="89">
        <f t="shared" si="0"/>
        <v>0</v>
      </c>
      <c r="H27" s="14">
        <f t="shared" si="2"/>
        <v>0</v>
      </c>
      <c r="I27" s="30"/>
      <c r="J27" s="49"/>
      <c r="K27" s="92">
        <f t="shared" si="3"/>
        <v>0</v>
      </c>
      <c r="L27" s="93">
        <v>0</v>
      </c>
      <c r="M27" s="27">
        <f t="shared" si="1"/>
        <v>0</v>
      </c>
      <c r="N27" s="32"/>
    </row>
    <row r="28" spans="1:14" ht="13.5" thickBot="1" x14ac:dyDescent="0.25">
      <c r="A28" s="33"/>
      <c r="B28" s="31"/>
      <c r="C28" s="80"/>
      <c r="D28" s="82"/>
      <c r="E28" s="83"/>
      <c r="F28" s="30"/>
      <c r="G28" s="89">
        <f t="shared" si="0"/>
        <v>0</v>
      </c>
      <c r="H28" s="14">
        <f t="shared" si="2"/>
        <v>0</v>
      </c>
      <c r="I28" s="30"/>
      <c r="J28" s="49"/>
      <c r="K28" s="92">
        <f t="shared" si="3"/>
        <v>0</v>
      </c>
      <c r="L28" s="93">
        <v>0</v>
      </c>
      <c r="M28" s="27">
        <f t="shared" si="1"/>
        <v>0</v>
      </c>
      <c r="N28" s="32"/>
    </row>
    <row r="29" spans="1:14" ht="13.5" thickBot="1" x14ac:dyDescent="0.25">
      <c r="A29" s="33"/>
      <c r="B29" s="7" t="s">
        <v>12</v>
      </c>
      <c r="C29" s="76"/>
      <c r="D29" s="77"/>
      <c r="E29" s="77"/>
      <c r="F29" s="62"/>
      <c r="G29" s="63"/>
      <c r="H29" s="64"/>
      <c r="I29" s="62"/>
      <c r="J29" s="65"/>
      <c r="K29" s="66"/>
      <c r="L29" s="66"/>
      <c r="M29" s="61">
        <f t="shared" si="1"/>
        <v>0</v>
      </c>
      <c r="N29" s="1" t="s">
        <v>11</v>
      </c>
    </row>
    <row r="30" spans="1:14" x14ac:dyDescent="0.2">
      <c r="A30" s="1"/>
      <c r="B30" s="2"/>
      <c r="C30" s="11"/>
      <c r="D30" s="2"/>
      <c r="E30" s="2"/>
      <c r="F30" s="9"/>
      <c r="G30" s="13"/>
      <c r="H30" s="14"/>
      <c r="I30" s="12"/>
      <c r="J30" s="49"/>
      <c r="K30" s="4"/>
      <c r="L30" s="11"/>
      <c r="M30" s="28"/>
      <c r="N30" s="1"/>
    </row>
    <row r="31" spans="1:14" ht="13.5" thickBot="1" x14ac:dyDescent="0.25">
      <c r="A31" s="1"/>
      <c r="B31" s="2"/>
      <c r="C31" s="11"/>
      <c r="D31" s="2"/>
      <c r="E31" s="2"/>
      <c r="F31" s="10">
        <f>SUM(F7:F29)</f>
        <v>0</v>
      </c>
      <c r="G31" s="15">
        <f>SUM(G7:G29)</f>
        <v>0</v>
      </c>
      <c r="H31" s="15">
        <f>SUM(H7:H29)</f>
        <v>0</v>
      </c>
      <c r="I31" s="16">
        <f>SUM(I6:I30)</f>
        <v>0</v>
      </c>
      <c r="J31" s="50"/>
      <c r="K31" s="6">
        <f>SUM(K6:K28)</f>
        <v>0</v>
      </c>
      <c r="L31" s="6">
        <f>SUM(L6:L28)</f>
        <v>0</v>
      </c>
      <c r="M31" s="28"/>
      <c r="N31" s="1"/>
    </row>
    <row r="32" spans="1:14" ht="13.5" thickTop="1" x14ac:dyDescent="0.2">
      <c r="A32" s="1"/>
      <c r="B32" s="2"/>
      <c r="C32" s="2"/>
      <c r="D32" s="2"/>
      <c r="E32" s="2"/>
      <c r="F32" s="2"/>
      <c r="G32" s="2"/>
      <c r="H32" s="2"/>
      <c r="I32" s="5"/>
      <c r="J32" s="2"/>
      <c r="K32" s="5"/>
      <c r="L32" s="2"/>
      <c r="M32" s="29"/>
      <c r="N32" s="1"/>
    </row>
    <row r="33" spans="1:14" x14ac:dyDescent="0.2">
      <c r="A33" s="1"/>
      <c r="B33" s="17" t="s">
        <v>16</v>
      </c>
      <c r="C33" s="67"/>
      <c r="D33" s="67"/>
      <c r="E33" s="67"/>
      <c r="F33" s="18"/>
      <c r="G33" s="18"/>
      <c r="H33" s="18"/>
      <c r="I33" s="19"/>
      <c r="J33" s="18"/>
      <c r="K33" s="19"/>
      <c r="L33" s="37"/>
      <c r="M33" s="29"/>
      <c r="N33" s="1"/>
    </row>
    <row r="34" spans="1:14" x14ac:dyDescent="0.2">
      <c r="A34" s="1"/>
      <c r="B34" s="9" t="s">
        <v>15</v>
      </c>
      <c r="C34" s="87">
        <f>I31-G31</f>
        <v>0</v>
      </c>
      <c r="D34" s="4" t="s">
        <v>30</v>
      </c>
      <c r="E34" s="4"/>
      <c r="F34" s="86"/>
      <c r="H34" s="4"/>
      <c r="I34" s="25"/>
      <c r="J34" s="4"/>
      <c r="K34" s="25"/>
      <c r="L34" s="11"/>
      <c r="M34" s="29"/>
      <c r="N34" s="1"/>
    </row>
    <row r="35" spans="1:14" x14ac:dyDescent="0.2">
      <c r="A35" s="1"/>
      <c r="B35" s="20"/>
      <c r="C35" s="24"/>
      <c r="D35" s="24" t="s">
        <v>31</v>
      </c>
      <c r="E35" s="24"/>
      <c r="F35" s="40"/>
      <c r="G35" s="88"/>
      <c r="H35" s="24"/>
      <c r="I35" s="21"/>
      <c r="J35" s="24"/>
      <c r="K35" s="21"/>
      <c r="L35" s="38"/>
      <c r="M35" s="29"/>
      <c r="N35" s="1"/>
    </row>
    <row r="36" spans="1:14" ht="13.5" thickBot="1" x14ac:dyDescent="0.25">
      <c r="A36" s="1"/>
      <c r="B36" s="2"/>
      <c r="C36" s="2"/>
      <c r="D36" s="2"/>
      <c r="E36" s="2"/>
      <c r="F36" s="2"/>
      <c r="G36" s="2"/>
      <c r="H36" s="2"/>
      <c r="I36" s="5"/>
      <c r="J36" s="2"/>
      <c r="K36" s="5"/>
      <c r="L36" s="2"/>
      <c r="M36" s="29"/>
      <c r="N36" s="1"/>
    </row>
    <row r="37" spans="1:14" x14ac:dyDescent="0.2">
      <c r="A37" s="1"/>
      <c r="B37" s="51" t="s">
        <v>33</v>
      </c>
      <c r="C37" s="68"/>
      <c r="D37" s="68"/>
      <c r="E37" s="68"/>
      <c r="F37" s="201">
        <f>K6</f>
        <v>0</v>
      </c>
      <c r="G37" s="52"/>
      <c r="H37" s="53"/>
      <c r="I37" s="2"/>
      <c r="J37" s="2"/>
      <c r="K37" s="2"/>
      <c r="L37" s="2"/>
      <c r="M37" s="29"/>
      <c r="N37" s="1"/>
    </row>
    <row r="38" spans="1:14" x14ac:dyDescent="0.2">
      <c r="A38" s="1"/>
      <c r="B38" s="54" t="s">
        <v>17</v>
      </c>
      <c r="C38" s="4"/>
      <c r="D38" s="4"/>
      <c r="E38" s="4"/>
      <c r="F38" s="22"/>
      <c r="G38" s="39" t="s">
        <v>61</v>
      </c>
      <c r="H38" s="55"/>
      <c r="I38" s="2"/>
      <c r="J38" s="2"/>
      <c r="K38" s="2"/>
      <c r="L38" s="2"/>
      <c r="M38" s="29"/>
      <c r="N38" s="1"/>
    </row>
    <row r="39" spans="1:14" x14ac:dyDescent="0.2">
      <c r="A39" s="1"/>
      <c r="B39" s="54" t="s">
        <v>32</v>
      </c>
      <c r="C39" s="4"/>
      <c r="D39" s="4"/>
      <c r="E39" s="4"/>
      <c r="F39" s="22"/>
      <c r="G39" s="39" t="s">
        <v>61</v>
      </c>
      <c r="H39" s="55"/>
      <c r="I39" s="2"/>
      <c r="J39" s="2"/>
      <c r="K39" s="2"/>
      <c r="L39" s="2"/>
      <c r="M39" s="29"/>
      <c r="N39" s="1"/>
    </row>
    <row r="40" spans="1:14" ht="13.5" thickBot="1" x14ac:dyDescent="0.25">
      <c r="A40" s="1"/>
      <c r="B40" s="56" t="s">
        <v>34</v>
      </c>
      <c r="C40" s="69"/>
      <c r="D40" s="69"/>
      <c r="E40" s="69"/>
      <c r="F40" s="36">
        <f>SUM(F37:F39)</f>
        <v>0</v>
      </c>
      <c r="G40" s="39"/>
      <c r="H40" s="55"/>
      <c r="I40" s="2"/>
      <c r="J40" s="2"/>
      <c r="K40" s="2"/>
      <c r="L40" s="2"/>
      <c r="M40" s="29"/>
      <c r="N40" s="1"/>
    </row>
    <row r="41" spans="1:14" x14ac:dyDescent="0.2">
      <c r="A41" s="1"/>
      <c r="B41" s="54" t="s">
        <v>11</v>
      </c>
      <c r="C41" s="4"/>
      <c r="D41" s="4"/>
      <c r="E41" s="4"/>
      <c r="F41" s="25">
        <f>K31</f>
        <v>0</v>
      </c>
      <c r="G41" s="39" t="s">
        <v>37</v>
      </c>
      <c r="H41" s="55"/>
      <c r="I41" s="2"/>
      <c r="J41" s="2"/>
      <c r="K41" s="2"/>
      <c r="L41" s="2"/>
      <c r="M41" s="29"/>
      <c r="N41" s="1"/>
    </row>
    <row r="42" spans="1:14" ht="13.5" thickBot="1" x14ac:dyDescent="0.25">
      <c r="A42" s="1"/>
      <c r="B42" s="57" t="s">
        <v>35</v>
      </c>
      <c r="C42" s="70"/>
      <c r="D42" s="70"/>
      <c r="E42" s="70"/>
      <c r="F42" s="58">
        <f>F40-F41</f>
        <v>0</v>
      </c>
      <c r="G42" s="59"/>
      <c r="H42" s="60"/>
      <c r="I42" s="1"/>
      <c r="J42" s="1"/>
      <c r="K42" s="1"/>
      <c r="L42" s="1"/>
      <c r="M42" s="29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9"/>
      <c r="N43" s="1"/>
    </row>
    <row r="44" spans="1:14" x14ac:dyDescent="0.2">
      <c r="G44" s="1"/>
    </row>
  </sheetData>
  <sheetProtection sheet="1" objects="1" scenarios="1" selectLockedCells="1"/>
  <mergeCells count="3">
    <mergeCell ref="K3:L3"/>
    <mergeCell ref="F3:I3"/>
    <mergeCell ref="D3:E3"/>
  </mergeCells>
  <phoneticPr fontId="2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F8" sqref="F8"/>
    </sheetView>
  </sheetViews>
  <sheetFormatPr defaultRowHeight="12.75" x14ac:dyDescent="0.2"/>
  <cols>
    <col min="1" max="1" width="9.28515625" style="108" customWidth="1"/>
    <col min="2" max="2" width="19.28515625" style="108" customWidth="1"/>
    <col min="3" max="3" width="10.5703125" style="108" customWidth="1"/>
    <col min="4" max="4" width="10.7109375" style="108" customWidth="1"/>
    <col min="5" max="5" width="9.140625" style="108"/>
    <col min="6" max="6" width="11.7109375" style="108" customWidth="1"/>
    <col min="7" max="7" width="11.140625" style="108" customWidth="1"/>
    <col min="8" max="8" width="10.5703125" style="108" customWidth="1"/>
    <col min="9" max="9" width="12" style="108" customWidth="1"/>
    <col min="10" max="10" width="0.7109375" style="108" customWidth="1"/>
    <col min="11" max="11" width="10.28515625" style="108" customWidth="1"/>
    <col min="12" max="12" width="10.5703125" style="108" customWidth="1"/>
    <col min="13" max="13" width="12.7109375" style="110" customWidth="1"/>
    <col min="14" max="14" width="25.85546875" style="108" customWidth="1"/>
    <col min="15" max="16384" width="9.140625" style="108"/>
  </cols>
  <sheetData>
    <row r="1" spans="1:14" ht="13.5" thickBot="1" x14ac:dyDescent="0.25">
      <c r="A1" s="85" t="s">
        <v>6</v>
      </c>
      <c r="E1" s="85" t="s">
        <v>44</v>
      </c>
      <c r="F1" s="109" t="s">
        <v>45</v>
      </c>
    </row>
    <row r="2" spans="1:14" x14ac:dyDescent="0.2">
      <c r="A2" s="85" t="s">
        <v>7</v>
      </c>
    </row>
    <row r="3" spans="1:14" x14ac:dyDescent="0.2">
      <c r="A3" s="85"/>
      <c r="C3" s="111"/>
      <c r="D3" s="214" t="s">
        <v>41</v>
      </c>
      <c r="E3" s="215"/>
      <c r="F3" s="211" t="s">
        <v>14</v>
      </c>
      <c r="G3" s="212"/>
      <c r="H3" s="212"/>
      <c r="I3" s="213"/>
      <c r="J3" s="112"/>
      <c r="K3" s="209" t="s">
        <v>10</v>
      </c>
      <c r="L3" s="210"/>
      <c r="M3" s="113"/>
    </row>
    <row r="4" spans="1:14" x14ac:dyDescent="0.2">
      <c r="A4" s="114" t="s">
        <v>18</v>
      </c>
      <c r="B4" s="114" t="s">
        <v>19</v>
      </c>
      <c r="C4" s="114" t="s">
        <v>20</v>
      </c>
      <c r="D4" s="115" t="s">
        <v>21</v>
      </c>
      <c r="E4" s="116" t="s">
        <v>22</v>
      </c>
      <c r="F4" s="117" t="s">
        <v>23</v>
      </c>
      <c r="G4" s="117" t="s">
        <v>24</v>
      </c>
      <c r="H4" s="117" t="s">
        <v>25</v>
      </c>
      <c r="I4" s="117" t="s">
        <v>26</v>
      </c>
      <c r="J4" s="118"/>
      <c r="K4" s="119" t="s">
        <v>27</v>
      </c>
      <c r="L4" s="120" t="s">
        <v>28</v>
      </c>
      <c r="M4" s="121" t="s">
        <v>29</v>
      </c>
      <c r="N4" s="122" t="s">
        <v>42</v>
      </c>
    </row>
    <row r="5" spans="1:14" s="137" customFormat="1" ht="29.25" customHeight="1" x14ac:dyDescent="0.2">
      <c r="A5" s="123" t="s">
        <v>3</v>
      </c>
      <c r="B5" s="124" t="s">
        <v>38</v>
      </c>
      <c r="C5" s="125" t="s">
        <v>39</v>
      </c>
      <c r="D5" s="126" t="s">
        <v>40</v>
      </c>
      <c r="E5" s="127" t="s">
        <v>43</v>
      </c>
      <c r="F5" s="128" t="s">
        <v>9</v>
      </c>
      <c r="G5" s="129" t="s">
        <v>60</v>
      </c>
      <c r="H5" s="130" t="s">
        <v>8</v>
      </c>
      <c r="I5" s="131" t="s">
        <v>2</v>
      </c>
      <c r="J5" s="132"/>
      <c r="K5" s="133" t="s">
        <v>4</v>
      </c>
      <c r="L5" s="134" t="s">
        <v>5</v>
      </c>
      <c r="M5" s="135" t="s">
        <v>13</v>
      </c>
      <c r="N5" s="136" t="s">
        <v>0</v>
      </c>
    </row>
    <row r="6" spans="1:14" x14ac:dyDescent="0.2">
      <c r="A6" s="138">
        <v>39539</v>
      </c>
      <c r="B6" s="139" t="s">
        <v>36</v>
      </c>
      <c r="C6" s="140"/>
      <c r="D6" s="75"/>
      <c r="E6" s="75"/>
      <c r="F6" s="62"/>
      <c r="G6" s="63"/>
      <c r="H6" s="64"/>
      <c r="I6" s="141">
        <v>12500</v>
      </c>
      <c r="J6" s="65"/>
      <c r="K6" s="90">
        <f>I6-L6</f>
        <v>12500</v>
      </c>
      <c r="L6" s="78">
        <v>0</v>
      </c>
      <c r="M6" s="142">
        <f>I6-G6</f>
        <v>12500</v>
      </c>
      <c r="N6" s="143" t="s">
        <v>1</v>
      </c>
    </row>
    <row r="7" spans="1:14" x14ac:dyDescent="0.2">
      <c r="A7" s="138">
        <v>39569</v>
      </c>
      <c r="B7" s="143" t="s">
        <v>46</v>
      </c>
      <c r="C7" s="144"/>
      <c r="D7" s="145"/>
      <c r="E7" s="146"/>
      <c r="F7" s="147"/>
      <c r="G7" s="148">
        <f t="shared" ref="G7:G28" si="0">ROUND(F7*0.9,2)</f>
        <v>0</v>
      </c>
      <c r="H7" s="149">
        <f t="shared" ref="H7:H28" si="1">F7-G7</f>
        <v>0</v>
      </c>
      <c r="I7" s="147">
        <v>13941.86</v>
      </c>
      <c r="J7" s="65"/>
      <c r="K7" s="91">
        <f>I7-G7-L7</f>
        <v>13941.86</v>
      </c>
      <c r="L7" s="78">
        <v>0</v>
      </c>
      <c r="M7" s="142">
        <f t="shared" ref="M7:M29" si="2">M6+I7-G7</f>
        <v>26441.86</v>
      </c>
      <c r="N7" s="150"/>
    </row>
    <row r="8" spans="1:14" x14ac:dyDescent="0.2">
      <c r="A8" s="138">
        <v>39573</v>
      </c>
      <c r="B8" s="143" t="s">
        <v>47</v>
      </c>
      <c r="C8" s="144"/>
      <c r="D8" s="145">
        <v>10005</v>
      </c>
      <c r="E8" s="146"/>
      <c r="F8" s="147">
        <v>5500</v>
      </c>
      <c r="G8" s="148">
        <f t="shared" si="0"/>
        <v>4950</v>
      </c>
      <c r="H8" s="149">
        <f t="shared" si="1"/>
        <v>550</v>
      </c>
      <c r="I8" s="147"/>
      <c r="J8" s="65"/>
      <c r="K8" s="92">
        <f t="shared" ref="K8:K28" si="3">I8-G8-L8</f>
        <v>-4950</v>
      </c>
      <c r="L8" s="78">
        <v>0</v>
      </c>
      <c r="M8" s="142">
        <f t="shared" si="2"/>
        <v>21491.86</v>
      </c>
      <c r="N8" s="150" t="s">
        <v>48</v>
      </c>
    </row>
    <row r="9" spans="1:14" x14ac:dyDescent="0.2">
      <c r="A9" s="138">
        <v>39578</v>
      </c>
      <c r="B9" s="143" t="s">
        <v>49</v>
      </c>
      <c r="C9" s="144">
        <v>256123</v>
      </c>
      <c r="D9" s="145"/>
      <c r="E9" s="146"/>
      <c r="F9" s="147"/>
      <c r="G9" s="148">
        <f t="shared" si="0"/>
        <v>0</v>
      </c>
      <c r="H9" s="149">
        <f t="shared" si="1"/>
        <v>0</v>
      </c>
      <c r="I9" s="147">
        <v>787.5</v>
      </c>
      <c r="J9" s="65"/>
      <c r="K9" s="92">
        <f t="shared" si="3"/>
        <v>0</v>
      </c>
      <c r="L9" s="78">
        <v>787.5</v>
      </c>
      <c r="M9" s="142">
        <f t="shared" si="2"/>
        <v>22279.360000000001</v>
      </c>
      <c r="N9" s="150" t="s">
        <v>54</v>
      </c>
    </row>
    <row r="10" spans="1:14" x14ac:dyDescent="0.2">
      <c r="A10" s="138">
        <v>39588</v>
      </c>
      <c r="B10" s="143" t="s">
        <v>50</v>
      </c>
      <c r="C10" s="144"/>
      <c r="D10" s="145">
        <v>10006</v>
      </c>
      <c r="E10" s="146"/>
      <c r="F10" s="147">
        <v>875</v>
      </c>
      <c r="G10" s="148">
        <f t="shared" si="0"/>
        <v>787.5</v>
      </c>
      <c r="H10" s="149">
        <f t="shared" si="1"/>
        <v>87.5</v>
      </c>
      <c r="I10" s="147"/>
      <c r="J10" s="65"/>
      <c r="K10" s="92">
        <f t="shared" si="3"/>
        <v>0</v>
      </c>
      <c r="L10" s="78">
        <v>-787.5</v>
      </c>
      <c r="M10" s="142">
        <f t="shared" si="2"/>
        <v>21491.86</v>
      </c>
      <c r="N10" s="150" t="s">
        <v>53</v>
      </c>
    </row>
    <row r="11" spans="1:14" x14ac:dyDescent="0.2">
      <c r="A11" s="138">
        <v>39629</v>
      </c>
      <c r="B11" s="143" t="s">
        <v>49</v>
      </c>
      <c r="C11" s="144">
        <v>275145</v>
      </c>
      <c r="D11" s="145"/>
      <c r="E11" s="146"/>
      <c r="F11" s="147"/>
      <c r="G11" s="148">
        <f t="shared" si="0"/>
        <v>0</v>
      </c>
      <c r="H11" s="149">
        <f t="shared" si="1"/>
        <v>0</v>
      </c>
      <c r="I11" s="147">
        <v>4657.5</v>
      </c>
      <c r="J11" s="65"/>
      <c r="K11" s="92">
        <f t="shared" si="3"/>
        <v>0</v>
      </c>
      <c r="L11" s="78">
        <v>4657.5</v>
      </c>
      <c r="M11" s="142">
        <f t="shared" si="2"/>
        <v>26149.360000000001</v>
      </c>
      <c r="N11" s="150" t="s">
        <v>55</v>
      </c>
    </row>
    <row r="12" spans="1:14" x14ac:dyDescent="0.2">
      <c r="A12" s="138">
        <v>39631</v>
      </c>
      <c r="B12" s="143" t="s">
        <v>52</v>
      </c>
      <c r="C12" s="144"/>
      <c r="E12" s="146"/>
      <c r="F12" s="147"/>
      <c r="G12" s="148">
        <f t="shared" si="0"/>
        <v>0</v>
      </c>
      <c r="H12" s="149">
        <f t="shared" si="1"/>
        <v>0</v>
      </c>
      <c r="I12" s="147">
        <v>20912.79</v>
      </c>
      <c r="J12" s="65"/>
      <c r="K12" s="92">
        <f t="shared" si="3"/>
        <v>20912.79</v>
      </c>
      <c r="L12" s="78">
        <v>0</v>
      </c>
      <c r="M12" s="142">
        <f t="shared" si="2"/>
        <v>47062.15</v>
      </c>
      <c r="N12" s="150"/>
    </row>
    <row r="13" spans="1:14" x14ac:dyDescent="0.2">
      <c r="A13" s="138">
        <v>39644</v>
      </c>
      <c r="B13" s="143" t="s">
        <v>51</v>
      </c>
      <c r="C13" s="144"/>
      <c r="D13" s="145">
        <v>10007</v>
      </c>
      <c r="E13" s="146"/>
      <c r="F13" s="147">
        <v>5175</v>
      </c>
      <c r="G13" s="148">
        <f t="shared" si="0"/>
        <v>4657.5</v>
      </c>
      <c r="H13" s="149">
        <f t="shared" si="1"/>
        <v>517.5</v>
      </c>
      <c r="I13" s="147"/>
      <c r="J13" s="65"/>
      <c r="K13" s="92">
        <f t="shared" si="3"/>
        <v>0</v>
      </c>
      <c r="L13" s="78">
        <v>-4657.5</v>
      </c>
      <c r="M13" s="142">
        <f t="shared" si="2"/>
        <v>42404.65</v>
      </c>
      <c r="N13" s="150" t="s">
        <v>56</v>
      </c>
    </row>
    <row r="14" spans="1:14" x14ac:dyDescent="0.2">
      <c r="A14" s="138">
        <v>39659</v>
      </c>
      <c r="B14" s="143" t="s">
        <v>49</v>
      </c>
      <c r="C14" s="144">
        <v>276893</v>
      </c>
      <c r="D14" s="145"/>
      <c r="E14" s="151"/>
      <c r="F14" s="147"/>
      <c r="G14" s="148">
        <f t="shared" si="0"/>
        <v>0</v>
      </c>
      <c r="H14" s="149">
        <f t="shared" si="1"/>
        <v>0</v>
      </c>
      <c r="I14" s="147">
        <v>2205</v>
      </c>
      <c r="J14" s="65"/>
      <c r="K14" s="92">
        <f t="shared" si="3"/>
        <v>0</v>
      </c>
      <c r="L14" s="78">
        <v>2205</v>
      </c>
      <c r="M14" s="142">
        <f t="shared" si="2"/>
        <v>44609.65</v>
      </c>
      <c r="N14" s="150" t="s">
        <v>57</v>
      </c>
    </row>
    <row r="15" spans="1:14" x14ac:dyDescent="0.2">
      <c r="A15" s="138">
        <v>39675</v>
      </c>
      <c r="B15" s="143" t="s">
        <v>51</v>
      </c>
      <c r="C15" s="144"/>
      <c r="D15" s="145">
        <v>10008</v>
      </c>
      <c r="E15" s="146"/>
      <c r="F15" s="147">
        <v>23500</v>
      </c>
      <c r="G15" s="148">
        <f t="shared" si="0"/>
        <v>21150</v>
      </c>
      <c r="H15" s="149">
        <f t="shared" si="1"/>
        <v>2350</v>
      </c>
      <c r="I15" s="147"/>
      <c r="J15" s="65"/>
      <c r="K15" s="92">
        <f t="shared" si="3"/>
        <v>-19432.5</v>
      </c>
      <c r="L15" s="78">
        <v>-1717.5</v>
      </c>
      <c r="M15" s="142">
        <f t="shared" si="2"/>
        <v>23459.65</v>
      </c>
      <c r="N15" s="150" t="s">
        <v>58</v>
      </c>
    </row>
    <row r="16" spans="1:14" x14ac:dyDescent="0.2">
      <c r="A16" s="138">
        <v>39676</v>
      </c>
      <c r="B16" s="143" t="s">
        <v>50</v>
      </c>
      <c r="C16" s="144"/>
      <c r="D16" s="145">
        <v>10009</v>
      </c>
      <c r="E16" s="146"/>
      <c r="F16" s="147">
        <v>5250</v>
      </c>
      <c r="G16" s="148">
        <f t="shared" si="0"/>
        <v>4725</v>
      </c>
      <c r="H16" s="149">
        <f t="shared" si="1"/>
        <v>525</v>
      </c>
      <c r="I16" s="147"/>
      <c r="J16" s="65"/>
      <c r="K16" s="92">
        <f t="shared" si="3"/>
        <v>-4237.5</v>
      </c>
      <c r="L16" s="78">
        <v>-487.5</v>
      </c>
      <c r="M16" s="142">
        <f t="shared" si="2"/>
        <v>18734.650000000001</v>
      </c>
      <c r="N16" s="150" t="s">
        <v>53</v>
      </c>
    </row>
    <row r="17" spans="1:14" x14ac:dyDescent="0.2">
      <c r="A17" s="138">
        <v>39721</v>
      </c>
      <c r="B17" s="143" t="s">
        <v>51</v>
      </c>
      <c r="C17" s="144"/>
      <c r="D17" s="145">
        <v>10010</v>
      </c>
      <c r="E17" s="146"/>
      <c r="F17" s="147">
        <v>6325</v>
      </c>
      <c r="G17" s="148">
        <f t="shared" si="0"/>
        <v>5692.5</v>
      </c>
      <c r="H17" s="149">
        <f t="shared" si="1"/>
        <v>632.5</v>
      </c>
      <c r="I17" s="147"/>
      <c r="J17" s="65"/>
      <c r="K17" s="92">
        <f t="shared" si="3"/>
        <v>-5692.5</v>
      </c>
      <c r="L17" s="78">
        <v>0</v>
      </c>
      <c r="M17" s="142">
        <f t="shared" si="2"/>
        <v>13042.150000000001</v>
      </c>
      <c r="N17" s="150" t="s">
        <v>59</v>
      </c>
    </row>
    <row r="18" spans="1:14" x14ac:dyDescent="0.2">
      <c r="A18" s="138">
        <v>39722</v>
      </c>
      <c r="B18" s="143" t="s">
        <v>50</v>
      </c>
      <c r="C18" s="144"/>
      <c r="D18" s="145">
        <v>10011</v>
      </c>
      <c r="E18" s="146"/>
      <c r="F18" s="147">
        <v>875</v>
      </c>
      <c r="G18" s="148">
        <f t="shared" si="0"/>
        <v>787.5</v>
      </c>
      <c r="H18" s="149">
        <f t="shared" si="1"/>
        <v>87.5</v>
      </c>
      <c r="I18" s="147"/>
      <c r="J18" s="65"/>
      <c r="K18" s="92">
        <f t="shared" si="3"/>
        <v>-787.5</v>
      </c>
      <c r="L18" s="78">
        <v>0</v>
      </c>
      <c r="M18" s="142">
        <f t="shared" si="2"/>
        <v>12254.650000000001</v>
      </c>
      <c r="N18" s="150" t="s">
        <v>53</v>
      </c>
    </row>
    <row r="19" spans="1:14" x14ac:dyDescent="0.2">
      <c r="A19" s="138"/>
      <c r="B19" s="143"/>
      <c r="C19" s="144"/>
      <c r="D19" s="145"/>
      <c r="E19" s="146"/>
      <c r="F19" s="147"/>
      <c r="G19" s="148">
        <f t="shared" si="0"/>
        <v>0</v>
      </c>
      <c r="H19" s="149">
        <f t="shared" si="1"/>
        <v>0</v>
      </c>
      <c r="I19" s="147"/>
      <c r="J19" s="65"/>
      <c r="K19" s="92">
        <v>0</v>
      </c>
      <c r="L19" s="78">
        <v>0</v>
      </c>
      <c r="M19" s="142">
        <f t="shared" si="2"/>
        <v>12254.650000000001</v>
      </c>
      <c r="N19" s="150"/>
    </row>
    <row r="20" spans="1:14" x14ac:dyDescent="0.2">
      <c r="A20" s="138"/>
      <c r="B20" s="143"/>
      <c r="C20" s="144"/>
      <c r="D20" s="145"/>
      <c r="E20" s="146"/>
      <c r="F20" s="147"/>
      <c r="G20" s="148">
        <f t="shared" si="0"/>
        <v>0</v>
      </c>
      <c r="H20" s="149">
        <f t="shared" si="1"/>
        <v>0</v>
      </c>
      <c r="I20" s="147"/>
      <c r="J20" s="65"/>
      <c r="K20" s="92">
        <f t="shared" si="3"/>
        <v>0</v>
      </c>
      <c r="L20" s="78">
        <v>0</v>
      </c>
      <c r="M20" s="142">
        <f t="shared" si="2"/>
        <v>12254.650000000001</v>
      </c>
      <c r="N20" s="150"/>
    </row>
    <row r="21" spans="1:14" x14ac:dyDescent="0.2">
      <c r="A21" s="138"/>
      <c r="B21" s="143"/>
      <c r="C21" s="144"/>
      <c r="D21" s="145"/>
      <c r="E21" s="146"/>
      <c r="F21" s="147"/>
      <c r="G21" s="148">
        <f t="shared" si="0"/>
        <v>0</v>
      </c>
      <c r="H21" s="149">
        <f t="shared" si="1"/>
        <v>0</v>
      </c>
      <c r="I21" s="147"/>
      <c r="J21" s="65"/>
      <c r="K21" s="92">
        <f t="shared" si="3"/>
        <v>0</v>
      </c>
      <c r="L21" s="78">
        <v>0</v>
      </c>
      <c r="M21" s="142">
        <f t="shared" si="2"/>
        <v>12254.650000000001</v>
      </c>
      <c r="N21" s="150"/>
    </row>
    <row r="22" spans="1:14" x14ac:dyDescent="0.2">
      <c r="A22" s="138"/>
      <c r="B22" s="143"/>
      <c r="C22" s="144"/>
      <c r="D22" s="145"/>
      <c r="E22" s="146"/>
      <c r="F22" s="147"/>
      <c r="G22" s="148">
        <f t="shared" si="0"/>
        <v>0</v>
      </c>
      <c r="H22" s="149">
        <f t="shared" si="1"/>
        <v>0</v>
      </c>
      <c r="I22" s="147"/>
      <c r="J22" s="65"/>
      <c r="K22" s="92">
        <f t="shared" si="3"/>
        <v>0</v>
      </c>
      <c r="L22" s="78">
        <v>0</v>
      </c>
      <c r="M22" s="142">
        <f t="shared" si="2"/>
        <v>12254.650000000001</v>
      </c>
      <c r="N22" s="150"/>
    </row>
    <row r="23" spans="1:14" x14ac:dyDescent="0.2">
      <c r="A23" s="138"/>
      <c r="B23" s="143"/>
      <c r="C23" s="144"/>
      <c r="D23" s="145"/>
      <c r="E23" s="146"/>
      <c r="F23" s="147"/>
      <c r="G23" s="148">
        <f t="shared" si="0"/>
        <v>0</v>
      </c>
      <c r="H23" s="149">
        <f t="shared" si="1"/>
        <v>0</v>
      </c>
      <c r="I23" s="147"/>
      <c r="J23" s="65"/>
      <c r="K23" s="92">
        <f t="shared" si="3"/>
        <v>0</v>
      </c>
      <c r="L23" s="78">
        <v>0</v>
      </c>
      <c r="M23" s="142">
        <f t="shared" si="2"/>
        <v>12254.650000000001</v>
      </c>
      <c r="N23" s="150"/>
    </row>
    <row r="24" spans="1:14" x14ac:dyDescent="0.2">
      <c r="A24" s="138"/>
      <c r="B24" s="143"/>
      <c r="C24" s="144"/>
      <c r="D24" s="145"/>
      <c r="E24" s="146"/>
      <c r="F24" s="147"/>
      <c r="G24" s="148">
        <f t="shared" si="0"/>
        <v>0</v>
      </c>
      <c r="H24" s="149">
        <f t="shared" si="1"/>
        <v>0</v>
      </c>
      <c r="I24" s="147"/>
      <c r="J24" s="65"/>
      <c r="K24" s="92">
        <f t="shared" si="3"/>
        <v>0</v>
      </c>
      <c r="L24" s="78">
        <v>0</v>
      </c>
      <c r="M24" s="142">
        <f t="shared" si="2"/>
        <v>12254.650000000001</v>
      </c>
      <c r="N24" s="150"/>
    </row>
    <row r="25" spans="1:14" x14ac:dyDescent="0.2">
      <c r="A25" s="138"/>
      <c r="B25" s="143"/>
      <c r="C25" s="144"/>
      <c r="D25" s="145"/>
      <c r="E25" s="146"/>
      <c r="F25" s="147"/>
      <c r="G25" s="148">
        <f t="shared" si="0"/>
        <v>0</v>
      </c>
      <c r="H25" s="149">
        <f t="shared" si="1"/>
        <v>0</v>
      </c>
      <c r="I25" s="147"/>
      <c r="J25" s="65"/>
      <c r="K25" s="92">
        <f t="shared" si="3"/>
        <v>0</v>
      </c>
      <c r="L25" s="78">
        <v>0</v>
      </c>
      <c r="M25" s="142">
        <f t="shared" si="2"/>
        <v>12254.650000000001</v>
      </c>
      <c r="N25" s="150"/>
    </row>
    <row r="26" spans="1:14" x14ac:dyDescent="0.2">
      <c r="A26" s="138"/>
      <c r="B26" s="143"/>
      <c r="C26" s="144"/>
      <c r="D26" s="145"/>
      <c r="E26" s="146"/>
      <c r="F26" s="147"/>
      <c r="G26" s="148">
        <f t="shared" si="0"/>
        <v>0</v>
      </c>
      <c r="H26" s="149">
        <f t="shared" si="1"/>
        <v>0</v>
      </c>
      <c r="I26" s="147"/>
      <c r="J26" s="65"/>
      <c r="K26" s="92">
        <f t="shared" si="3"/>
        <v>0</v>
      </c>
      <c r="L26" s="78">
        <v>0</v>
      </c>
      <c r="M26" s="142">
        <f t="shared" si="2"/>
        <v>12254.650000000001</v>
      </c>
      <c r="N26" s="150"/>
    </row>
    <row r="27" spans="1:14" x14ac:dyDescent="0.2">
      <c r="A27" s="138"/>
      <c r="B27" s="143"/>
      <c r="C27" s="144"/>
      <c r="D27" s="145"/>
      <c r="E27" s="146"/>
      <c r="F27" s="147"/>
      <c r="G27" s="148">
        <f t="shared" si="0"/>
        <v>0</v>
      </c>
      <c r="H27" s="149">
        <f t="shared" si="1"/>
        <v>0</v>
      </c>
      <c r="I27" s="147"/>
      <c r="J27" s="65"/>
      <c r="K27" s="92">
        <f t="shared" si="3"/>
        <v>0</v>
      </c>
      <c r="L27" s="78">
        <v>0</v>
      </c>
      <c r="M27" s="142">
        <f t="shared" si="2"/>
        <v>12254.650000000001</v>
      </c>
      <c r="N27" s="150"/>
    </row>
    <row r="28" spans="1:14" ht="13.5" thickBot="1" x14ac:dyDescent="0.25">
      <c r="A28" s="138"/>
      <c r="B28" s="143"/>
      <c r="C28" s="144"/>
      <c r="D28" s="145"/>
      <c r="E28" s="146"/>
      <c r="F28" s="147"/>
      <c r="G28" s="148">
        <f t="shared" si="0"/>
        <v>0</v>
      </c>
      <c r="H28" s="149">
        <f t="shared" si="1"/>
        <v>0</v>
      </c>
      <c r="I28" s="147"/>
      <c r="J28" s="65"/>
      <c r="K28" s="92">
        <f t="shared" si="3"/>
        <v>0</v>
      </c>
      <c r="L28" s="78">
        <v>0</v>
      </c>
      <c r="M28" s="142">
        <f t="shared" si="2"/>
        <v>12254.650000000001</v>
      </c>
      <c r="N28" s="150"/>
    </row>
    <row r="29" spans="1:14" ht="13.5" thickBot="1" x14ac:dyDescent="0.25">
      <c r="A29" s="138"/>
      <c r="B29" s="152" t="s">
        <v>12</v>
      </c>
      <c r="C29" s="76"/>
      <c r="D29" s="77"/>
      <c r="E29" s="77"/>
      <c r="F29" s="62"/>
      <c r="G29" s="63"/>
      <c r="H29" s="64"/>
      <c r="I29" s="62"/>
      <c r="J29" s="65"/>
      <c r="K29" s="66"/>
      <c r="L29" s="66"/>
      <c r="M29" s="153">
        <f t="shared" si="2"/>
        <v>12254.650000000001</v>
      </c>
      <c r="N29" s="150" t="s">
        <v>11</v>
      </c>
    </row>
    <row r="30" spans="1:14" x14ac:dyDescent="0.2">
      <c r="A30" s="150"/>
      <c r="B30" s="143"/>
      <c r="C30" s="154"/>
      <c r="D30" s="143"/>
      <c r="E30" s="143"/>
      <c r="F30" s="147"/>
      <c r="G30" s="155"/>
      <c r="H30" s="149"/>
      <c r="I30" s="141"/>
      <c r="J30" s="65"/>
      <c r="K30" s="156"/>
      <c r="L30" s="154"/>
      <c r="M30" s="157"/>
      <c r="N30" s="150"/>
    </row>
    <row r="31" spans="1:14" ht="13.5" thickBot="1" x14ac:dyDescent="0.25">
      <c r="A31" s="150"/>
      <c r="B31" s="143"/>
      <c r="C31" s="154"/>
      <c r="D31" s="143"/>
      <c r="E31" s="143"/>
      <c r="F31" s="158">
        <f>SUM(F8:F29)</f>
        <v>47500</v>
      </c>
      <c r="G31" s="159">
        <f>SUM(G8:G29)</f>
        <v>42750</v>
      </c>
      <c r="H31" s="160">
        <f>SUM(H8:H29)</f>
        <v>4750</v>
      </c>
      <c r="I31" s="161">
        <f>SUM(I6:I30)</f>
        <v>55004.65</v>
      </c>
      <c r="J31" s="162"/>
      <c r="K31" s="163">
        <f>SUM(K6:K29)</f>
        <v>12254.650000000001</v>
      </c>
      <c r="L31" s="164">
        <f>SUM(L7:L29)</f>
        <v>0</v>
      </c>
      <c r="M31" s="157"/>
      <c r="N31" s="150"/>
    </row>
    <row r="32" spans="1:14" ht="13.5" thickTop="1" x14ac:dyDescent="0.2">
      <c r="A32" s="150"/>
      <c r="B32" s="143"/>
      <c r="C32" s="143"/>
      <c r="D32" s="143"/>
      <c r="E32" s="143"/>
      <c r="F32" s="143"/>
      <c r="G32" s="143"/>
      <c r="H32" s="143"/>
      <c r="I32" s="165"/>
      <c r="J32" s="143"/>
      <c r="K32" s="165"/>
      <c r="L32" s="143"/>
      <c r="M32" s="166"/>
      <c r="N32" s="150"/>
    </row>
    <row r="33" spans="1:14" x14ac:dyDescent="0.2">
      <c r="A33" s="150"/>
      <c r="B33" s="167" t="s">
        <v>16</v>
      </c>
      <c r="C33" s="168"/>
      <c r="D33" s="168"/>
      <c r="E33" s="168"/>
      <c r="F33" s="169"/>
      <c r="G33" s="169"/>
      <c r="H33" s="169"/>
      <c r="I33" s="170"/>
      <c r="J33" s="169"/>
      <c r="K33" s="170"/>
      <c r="L33" s="171"/>
      <c r="M33" s="166"/>
      <c r="N33" s="150"/>
    </row>
    <row r="34" spans="1:14" x14ac:dyDescent="0.2">
      <c r="A34" s="150"/>
      <c r="B34" s="147" t="s">
        <v>15</v>
      </c>
      <c r="C34" s="172">
        <f>I31-G31</f>
        <v>12254.650000000001</v>
      </c>
      <c r="D34" s="156" t="s">
        <v>30</v>
      </c>
      <c r="E34" s="156"/>
      <c r="F34" s="173"/>
      <c r="H34" s="156"/>
      <c r="I34" s="92"/>
      <c r="J34" s="156"/>
      <c r="K34" s="92"/>
      <c r="L34" s="154"/>
      <c r="M34" s="166"/>
      <c r="N34" s="150"/>
    </row>
    <row r="35" spans="1:14" x14ac:dyDescent="0.2">
      <c r="A35" s="150"/>
      <c r="B35" s="174"/>
      <c r="C35" s="175"/>
      <c r="D35" s="175" t="s">
        <v>31</v>
      </c>
      <c r="E35" s="175"/>
      <c r="F35" s="176"/>
      <c r="G35" s="177"/>
      <c r="H35" s="175"/>
      <c r="I35" s="178"/>
      <c r="J35" s="175"/>
      <c r="K35" s="178"/>
      <c r="L35" s="179"/>
      <c r="M35" s="166"/>
      <c r="N35" s="150"/>
    </row>
    <row r="36" spans="1:14" ht="13.5" thickBot="1" x14ac:dyDescent="0.25">
      <c r="A36" s="150"/>
      <c r="B36" s="143"/>
      <c r="C36" s="143"/>
      <c r="D36" s="143"/>
      <c r="E36" s="143"/>
      <c r="F36" s="143"/>
      <c r="G36" s="143"/>
      <c r="H36" s="143"/>
      <c r="I36" s="165"/>
      <c r="J36" s="143"/>
      <c r="K36" s="165"/>
      <c r="L36" s="143"/>
      <c r="M36" s="166"/>
      <c r="N36" s="150"/>
    </row>
    <row r="37" spans="1:14" ht="13.5" thickBot="1" x14ac:dyDescent="0.25">
      <c r="A37" s="150"/>
      <c r="B37" s="180" t="s">
        <v>33</v>
      </c>
      <c r="C37" s="181"/>
      <c r="D37" s="181"/>
      <c r="E37" s="181"/>
      <c r="F37" s="182">
        <f>I6</f>
        <v>12500</v>
      </c>
      <c r="G37" s="183"/>
      <c r="H37" s="184"/>
      <c r="I37" s="143"/>
      <c r="J37" s="143"/>
      <c r="K37" s="143"/>
      <c r="L37" s="143"/>
      <c r="M37" s="166"/>
      <c r="N37" s="150"/>
    </row>
    <row r="38" spans="1:14" ht="13.5" thickBot="1" x14ac:dyDescent="0.25">
      <c r="A38" s="150"/>
      <c r="B38" s="185" t="s">
        <v>17</v>
      </c>
      <c r="C38" s="156"/>
      <c r="D38" s="156"/>
      <c r="E38" s="156"/>
      <c r="F38" s="186">
        <v>13941.86</v>
      </c>
      <c r="G38" s="187" t="s">
        <v>61</v>
      </c>
      <c r="H38" s="188"/>
      <c r="I38" s="143"/>
      <c r="J38" s="143"/>
      <c r="K38" s="143"/>
      <c r="L38" s="143"/>
      <c r="M38" s="166"/>
      <c r="N38" s="150"/>
    </row>
    <row r="39" spans="1:14" ht="13.5" thickBot="1" x14ac:dyDescent="0.25">
      <c r="A39" s="150"/>
      <c r="B39" s="185" t="s">
        <v>32</v>
      </c>
      <c r="C39" s="156"/>
      <c r="D39" s="156"/>
      <c r="E39" s="156"/>
      <c r="F39" s="189">
        <v>20912.79</v>
      </c>
      <c r="G39" s="187" t="s">
        <v>61</v>
      </c>
      <c r="H39" s="188"/>
      <c r="I39" s="143"/>
      <c r="J39" s="143"/>
      <c r="K39" s="143"/>
      <c r="L39" s="143"/>
      <c r="M39" s="166"/>
      <c r="N39" s="150"/>
    </row>
    <row r="40" spans="1:14" x14ac:dyDescent="0.2">
      <c r="A40" s="150"/>
      <c r="B40" s="190" t="s">
        <v>34</v>
      </c>
      <c r="C40" s="191"/>
      <c r="D40" s="191"/>
      <c r="E40" s="191"/>
      <c r="F40" s="92">
        <f>SUM(F37:F39)</f>
        <v>47354.65</v>
      </c>
      <c r="G40" s="187"/>
      <c r="H40" s="188"/>
      <c r="I40" s="143"/>
      <c r="J40" s="143"/>
      <c r="K40" s="143"/>
      <c r="L40" s="143"/>
      <c r="M40" s="166"/>
      <c r="N40" s="150"/>
    </row>
    <row r="41" spans="1:14" x14ac:dyDescent="0.2">
      <c r="A41" s="150"/>
      <c r="B41" s="185" t="s">
        <v>11</v>
      </c>
      <c r="C41" s="156"/>
      <c r="D41" s="156"/>
      <c r="E41" s="156"/>
      <c r="F41" s="92">
        <f>K31</f>
        <v>12254.650000000001</v>
      </c>
      <c r="G41" s="187" t="s">
        <v>37</v>
      </c>
      <c r="H41" s="188"/>
      <c r="I41" s="143"/>
      <c r="J41" s="143"/>
      <c r="K41" s="143"/>
      <c r="L41" s="143"/>
      <c r="M41" s="166"/>
      <c r="N41" s="150"/>
    </row>
    <row r="42" spans="1:14" ht="13.5" thickBot="1" x14ac:dyDescent="0.25">
      <c r="A42" s="150"/>
      <c r="B42" s="192" t="s">
        <v>35</v>
      </c>
      <c r="C42" s="193"/>
      <c r="D42" s="193"/>
      <c r="E42" s="193"/>
      <c r="F42" s="194">
        <f>F40-F41</f>
        <v>35100</v>
      </c>
      <c r="G42" s="156"/>
      <c r="H42" s="188"/>
      <c r="I42" s="150"/>
      <c r="J42" s="150"/>
      <c r="K42" s="150"/>
      <c r="L42" s="150"/>
      <c r="M42" s="166"/>
      <c r="N42" s="150"/>
    </row>
    <row r="43" spans="1:14" ht="14.25" thickTop="1" thickBot="1" x14ac:dyDescent="0.25">
      <c r="A43" s="150"/>
      <c r="B43" s="195"/>
      <c r="C43" s="196" t="s">
        <v>62</v>
      </c>
      <c r="D43" s="197"/>
      <c r="E43" s="197"/>
      <c r="F43" s="197"/>
      <c r="G43" s="197"/>
      <c r="H43" s="198"/>
      <c r="I43" s="150"/>
      <c r="J43" s="150"/>
      <c r="K43" s="150"/>
      <c r="L43" s="150"/>
      <c r="M43" s="166"/>
      <c r="N43" s="150"/>
    </row>
    <row r="44" spans="1:14" x14ac:dyDescent="0.2">
      <c r="C44" s="85"/>
      <c r="G44" s="150"/>
    </row>
  </sheetData>
  <sheetProtection sheet="1" selectLockedCells="1"/>
  <mergeCells count="3">
    <mergeCell ref="K3:L3"/>
    <mergeCell ref="F3:I3"/>
    <mergeCell ref="D3:E3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200809 example</vt:lpstr>
    </vt:vector>
  </TitlesOfParts>
  <Company>The Sheffield Diocese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garrud</dc:creator>
  <cp:lastModifiedBy>Tom Garrud</cp:lastModifiedBy>
  <cp:lastPrinted>2013-09-23T08:52:41Z</cp:lastPrinted>
  <dcterms:created xsi:type="dcterms:W3CDTF">2007-10-16T08:24:04Z</dcterms:created>
  <dcterms:modified xsi:type="dcterms:W3CDTF">2015-07-02T14:34:16Z</dcterms:modified>
</cp:coreProperties>
</file>