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daB\Desktop\"/>
    </mc:Choice>
  </mc:AlternateContent>
  <bookViews>
    <workbookView xWindow="0" yWindow="0" windowWidth="28800" windowHeight="12435" tabRatio="857" activeTab="7"/>
  </bookViews>
  <sheets>
    <sheet name="Nursery - F1" sheetId="11" r:id="rId1"/>
    <sheet name="Reception - F2" sheetId="3" r:id="rId2"/>
    <sheet name="Year 1" sheetId="12" r:id="rId3"/>
    <sheet name="Year 2" sheetId="14" r:id="rId4"/>
    <sheet name="Year 3" sheetId="15" r:id="rId5"/>
    <sheet name="Year 4" sheetId="16" r:id="rId6"/>
    <sheet name="Year 5" sheetId="17" r:id="rId7"/>
    <sheet name="Year 6" sheetId="18" r:id="rId8"/>
    <sheet name="Skills Guide" sheetId="19" r:id="rId9"/>
    <sheet name="Glossary" sheetId="20" r:id="rId10"/>
    <sheet name="Sheet1" sheetId="10" r:id="rId11"/>
  </sheets>
  <definedNames>
    <definedName name="_xlnm.Print_Titles" localSheetId="0">'Nursery - F1'!$A:$A,'Nursery - F1'!$1:$3</definedName>
    <definedName name="_xlnm.Print_Titles" localSheetId="1">'Reception - F2'!$A:$A,'Reception - F2'!$1:$3</definedName>
    <definedName name="_xlnm.Print_Titles" localSheetId="2">'Year 1'!$A:$A,'Year 1'!$1:$3</definedName>
    <definedName name="_xlnm.Print_Titles" localSheetId="3">'Year 2'!$A:$A,'Year 2'!$1:$3</definedName>
    <definedName name="_xlnm.Print_Titles" localSheetId="4">'Year 3'!$A:$A,'Year 3'!$1:$3</definedName>
    <definedName name="_xlnm.Print_Titles" localSheetId="5">'Year 4'!$A:$A,'Year 4'!$1:$3</definedName>
    <definedName name="_xlnm.Print_Titles" localSheetId="6">'Year 5'!$A:$A,'Year 5'!$1:$3</definedName>
    <definedName name="_xlnm.Print_Titles" localSheetId="7">'Year 6'!$A:$A,'Year 6'!$1:$3</definedName>
  </definedNames>
  <calcPr calcId="162913"/>
</workbook>
</file>

<file path=xl/calcChain.xml><?xml version="1.0" encoding="utf-8"?>
<calcChain xmlns="http://schemas.openxmlformats.org/spreadsheetml/2006/main">
  <c r="I31" i="18" l="1"/>
  <c r="I30" i="18"/>
  <c r="I29" i="18"/>
  <c r="H31" i="18"/>
  <c r="H30" i="18"/>
  <c r="H29" i="18"/>
  <c r="G31" i="18"/>
  <c r="G30" i="18"/>
  <c r="G29" i="18"/>
  <c r="C24" i="18"/>
  <c r="C25" i="18"/>
  <c r="C26" i="18"/>
  <c r="C23" i="18"/>
  <c r="C21" i="18"/>
  <c r="C20" i="18"/>
  <c r="C13" i="18"/>
  <c r="C14" i="18"/>
  <c r="C15" i="18"/>
  <c r="C16" i="18"/>
  <c r="C17" i="18"/>
  <c r="C18" i="18"/>
  <c r="C12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I27" i="17"/>
  <c r="I26" i="17"/>
  <c r="I25" i="17"/>
  <c r="H27" i="17"/>
  <c r="H26" i="17"/>
  <c r="H25" i="17"/>
  <c r="G27" i="17"/>
  <c r="G26" i="17"/>
  <c r="G25" i="17"/>
  <c r="C20" i="17"/>
  <c r="C21" i="17"/>
  <c r="C22" i="17"/>
  <c r="C19" i="17"/>
  <c r="C17" i="17"/>
  <c r="C13" i="17"/>
  <c r="C14" i="17"/>
  <c r="C15" i="17"/>
  <c r="C12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I33" i="16"/>
  <c r="I32" i="16"/>
  <c r="I31" i="16"/>
  <c r="H33" i="16"/>
  <c r="H32" i="16"/>
  <c r="H31" i="16"/>
  <c r="G33" i="16"/>
  <c r="G32" i="16"/>
  <c r="G31" i="16"/>
  <c r="C27" i="16"/>
  <c r="C28" i="16"/>
  <c r="C26" i="16"/>
  <c r="C24" i="16"/>
  <c r="C23" i="16"/>
  <c r="C13" i="16"/>
  <c r="C14" i="16"/>
  <c r="C15" i="16"/>
  <c r="C16" i="16"/>
  <c r="C17" i="16"/>
  <c r="C18" i="16"/>
  <c r="C19" i="16"/>
  <c r="C20" i="16"/>
  <c r="C21" i="16"/>
  <c r="C12" i="16"/>
  <c r="AM8" i="16"/>
  <c r="AN8" i="16"/>
  <c r="AO8" i="16"/>
  <c r="AP8" i="16"/>
  <c r="AQ8" i="16"/>
  <c r="AR8" i="16"/>
  <c r="AS8" i="16"/>
  <c r="AT8" i="16"/>
  <c r="AU8" i="16"/>
  <c r="AV8" i="16"/>
  <c r="AW8" i="16"/>
  <c r="AX8" i="16"/>
  <c r="AY8" i="16"/>
  <c r="AZ8" i="16"/>
  <c r="BA8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I28" i="15"/>
  <c r="I27" i="15"/>
  <c r="I26" i="15"/>
  <c r="H28" i="15"/>
  <c r="H27" i="15"/>
  <c r="H26" i="15"/>
  <c r="G28" i="15"/>
  <c r="G27" i="15"/>
  <c r="G26" i="15"/>
  <c r="C23" i="15"/>
  <c r="C22" i="15"/>
  <c r="C20" i="15"/>
  <c r="C13" i="15"/>
  <c r="C14" i="15"/>
  <c r="C15" i="15"/>
  <c r="C16" i="15"/>
  <c r="C17" i="15"/>
  <c r="C18" i="15"/>
  <c r="C12" i="15"/>
  <c r="AM8" i="15"/>
  <c r="AN8" i="15"/>
  <c r="AO8" i="15"/>
  <c r="AP8" i="15"/>
  <c r="AQ8" i="15"/>
  <c r="AR8" i="15"/>
  <c r="AS8" i="15"/>
  <c r="AT8" i="15"/>
  <c r="AU8" i="15"/>
  <c r="AV8" i="15"/>
  <c r="AW8" i="15"/>
  <c r="AX8" i="15"/>
  <c r="AY8" i="15"/>
  <c r="AZ8" i="15"/>
  <c r="BA8" i="15"/>
  <c r="AM9" i="15"/>
  <c r="AN9" i="15"/>
  <c r="AO9" i="15"/>
  <c r="AP9" i="15"/>
  <c r="AQ9" i="15"/>
  <c r="AR9" i="15"/>
  <c r="AS9" i="15"/>
  <c r="AT9" i="15"/>
  <c r="AU9" i="15"/>
  <c r="AV9" i="15"/>
  <c r="AW9" i="15"/>
  <c r="AX9" i="15"/>
  <c r="AY9" i="15"/>
  <c r="AZ9" i="15"/>
  <c r="BA9" i="15"/>
  <c r="I29" i="14"/>
  <c r="I28" i="14"/>
  <c r="I27" i="14"/>
  <c r="H29" i="14"/>
  <c r="H28" i="14"/>
  <c r="H27" i="14"/>
  <c r="G29" i="14"/>
  <c r="G28" i="14"/>
  <c r="G27" i="14"/>
  <c r="C21" i="14"/>
  <c r="C22" i="14"/>
  <c r="C23" i="14"/>
  <c r="C24" i="14"/>
  <c r="C20" i="14"/>
  <c r="C13" i="14"/>
  <c r="C14" i="14"/>
  <c r="C15" i="14"/>
  <c r="C16" i="14"/>
  <c r="C17" i="14"/>
  <c r="C18" i="14"/>
  <c r="C12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I28" i="12"/>
  <c r="I27" i="12"/>
  <c r="I26" i="12"/>
  <c r="H28" i="12"/>
  <c r="H27" i="12"/>
  <c r="H26" i="12"/>
  <c r="G28" i="12"/>
  <c r="G27" i="12"/>
  <c r="G26" i="12"/>
  <c r="C20" i="12"/>
  <c r="C21" i="12"/>
  <c r="C22" i="12"/>
  <c r="C23" i="12"/>
  <c r="C19" i="12"/>
  <c r="C13" i="12"/>
  <c r="C14" i="12"/>
  <c r="C15" i="12"/>
  <c r="C16" i="12"/>
  <c r="C17" i="12"/>
  <c r="C12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C18" i="3"/>
  <c r="C17" i="3"/>
  <c r="C13" i="3"/>
  <c r="C14" i="3"/>
  <c r="C15" i="3"/>
  <c r="C12" i="3"/>
  <c r="I23" i="3"/>
  <c r="I22" i="3"/>
  <c r="I21" i="3"/>
  <c r="H23" i="3"/>
  <c r="H22" i="3"/>
  <c r="H21" i="3"/>
  <c r="G23" i="3"/>
  <c r="G22" i="3"/>
  <c r="G21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I20" i="11"/>
  <c r="I19" i="11"/>
  <c r="I18" i="11"/>
  <c r="H20" i="11"/>
  <c r="H19" i="11"/>
  <c r="H18" i="11"/>
  <c r="G20" i="11"/>
  <c r="G19" i="11"/>
  <c r="G18" i="11"/>
  <c r="C12" i="11"/>
  <c r="C13" i="11"/>
  <c r="C14" i="11"/>
  <c r="C15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E9" i="18" l="1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D9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D9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D9" i="16"/>
  <c r="D8" i="16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D9" i="15"/>
  <c r="D8" i="15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D9" i="14"/>
  <c r="D8" i="14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D8" i="12"/>
  <c r="D9" i="12"/>
  <c r="D9" i="11"/>
  <c r="D8" i="1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D9" i="3"/>
  <c r="E8" i="3" l="1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D8" i="3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</calcChain>
</file>

<file path=xl/sharedStrings.xml><?xml version="1.0" encoding="utf-8"?>
<sst xmlns="http://schemas.openxmlformats.org/spreadsheetml/2006/main" count="249" uniqueCount="116">
  <si>
    <t>Average Depth</t>
  </si>
  <si>
    <t>% Secure to Date</t>
  </si>
  <si>
    <t>Knowledge &amp; Understanding</t>
  </si>
  <si>
    <t>Listen to religious stories and respond to what they hear with relevant comment.</t>
  </si>
  <si>
    <t>Sing songs; make music and dance to express religious stories.</t>
  </si>
  <si>
    <t>Use a variety of materials, tools and techniques, experimenting with colour, design, texture, form and function to express religious stories.</t>
  </si>
  <si>
    <t>Represent their own ideas, thoughts and feelings about religious stories through design and technology, art, music, dance and role play.</t>
  </si>
  <si>
    <t>Listen to and talk about religious stories and respond to what they hear with relevant comment.</t>
  </si>
  <si>
    <t>Listen, talk about and role play similarities and differences in relation to places they have read or heard about family, church communities and scripture stories.</t>
  </si>
  <si>
    <t>Listen and talk about religious signs and symbols used in worship.</t>
  </si>
  <si>
    <t>Use key religious words appropriate to their age and stage of development</t>
  </si>
  <si>
    <t>Engagement &amp; Response</t>
  </si>
  <si>
    <t>Talk about how they and others show feelings.</t>
  </si>
  <si>
    <t>Confidently speak in a familiar group and talk about their ideas</t>
  </si>
  <si>
    <t>RE Objectives  - Assessment without Levels</t>
  </si>
  <si>
    <t>First Name</t>
  </si>
  <si>
    <t>Surname</t>
  </si>
  <si>
    <t>Nursery</t>
  </si>
  <si>
    <t>below</t>
  </si>
  <si>
    <t>above</t>
  </si>
  <si>
    <t>on-track</t>
  </si>
  <si>
    <t>Column1</t>
  </si>
  <si>
    <t>% of children below</t>
  </si>
  <si>
    <t>% of children above</t>
  </si>
  <si>
    <t>% of children on track</t>
  </si>
  <si>
    <t>NOR - Class size</t>
  </si>
  <si>
    <t>Autumn - Main Assessment - TEACHER ASSESSEMENT</t>
  </si>
  <si>
    <t>Spring - Main Assessment - TEACHER ASSESSEMENT</t>
  </si>
  <si>
    <t>Autumn</t>
  </si>
  <si>
    <t>Spring</t>
  </si>
  <si>
    <t>Summer</t>
  </si>
  <si>
    <t>Overview</t>
  </si>
  <si>
    <t xml:space="preserve">Use some given religious words and phrases, in context. </t>
  </si>
  <si>
    <t>Retell, in any form, a narrative that corresponds to the scripture source used.</t>
  </si>
  <si>
    <t>Retell what they know about key figures in the history of the people of God.</t>
  </si>
  <si>
    <t>Retell a religious story in any form, identifying people, place and begin to sequence.</t>
  </si>
  <si>
    <t>Retell what they know about people in the local, national and universal church.</t>
  </si>
  <si>
    <t>Retell, in any form, beginning to recognise signs and symbols, the celebration of a sacrament – e.g. A Baptism.</t>
  </si>
  <si>
    <t>Year 1</t>
  </si>
  <si>
    <t>Say what they wonder about.</t>
  </si>
  <si>
    <t>Ask wondering questions about all areas of study.</t>
  </si>
  <si>
    <t>Recognise that some questions are difficult to answer.</t>
  </si>
  <si>
    <t>Talk about their own feelings, experiences and the things that matter to them.</t>
  </si>
  <si>
    <t>Ask questions about their own and others’ feelings, experiences and things that matter to them.</t>
  </si>
  <si>
    <t>Low</t>
  </si>
  <si>
    <t>RED</t>
  </si>
  <si>
    <t>GREEN</t>
  </si>
  <si>
    <t>BLUE</t>
  </si>
  <si>
    <t>Describe, with some accuracy, how people act in a particular way because of their beliefs.</t>
  </si>
  <si>
    <t>Describe, with some accuracy, some of the actions and choices of believers that arise because of their beliefs.</t>
  </si>
  <si>
    <t>Describe, with some accuracy, the life and work of some key figures in the history of the People of God.</t>
  </si>
  <si>
    <t xml:space="preserve">Describe, with some accuracy, different roles of some people in the local, national and universal Church. </t>
  </si>
  <si>
    <t>Describe, with some accuracy, some religious symbols and the steps involved in religious actions and worship, including the celebration of the Sacraments. e.g. A Baptism.</t>
  </si>
  <si>
    <t>Describe, with some accuracy, key characters and events (in correct sequence), in stories from scripture that have been simplified.</t>
  </si>
  <si>
    <t xml:space="preserve">Use religious words and phrases, in context, with some accuracy. </t>
  </si>
  <si>
    <t>Year 2</t>
  </si>
  <si>
    <t>Ask and respond to questions about their own and others’ feelings, experiences and things that matter to them.</t>
  </si>
  <si>
    <t>Year 3</t>
  </si>
  <si>
    <t xml:space="preserve">Describe a variety of narratives that are accurate in their sequence and details and that correspond to the scripture sources used. </t>
  </si>
  <si>
    <t>Describe with some detail and accuracy the life and work of key figures in the history of the people of God giving reasons for their actions.</t>
  </si>
  <si>
    <t>Describe with some detail and accuracy the different roles of people in the local, national and universal Church giving reasons for their actions.</t>
  </si>
  <si>
    <t>Describe with some detail and accuracy religious signs and symbols and the steps involved in religious actions and worship, including the celebration of the Sacraments. E.g. A Baptism and give reasons for these.</t>
  </si>
  <si>
    <t>Describe with some detail and accuracy those actions of believers which arise as a consequence of their beliefs, giving reasons for these.</t>
  </si>
  <si>
    <t>Describe with some detail and accuracy a range of religious beliefs and give reasons for these.</t>
  </si>
  <si>
    <t>Use a wider range of religious vocabulary with some accuracy.</t>
  </si>
  <si>
    <t>Ask and respond to questions about their own and others’ experiences and feelings about each of the areas of study, in relation to questions of meaning and purpose.</t>
  </si>
  <si>
    <t>Analysis &amp; Evaluation</t>
  </si>
  <si>
    <t>Begin to express a point of view or a preference.</t>
  </si>
  <si>
    <t>Begin to use sources provided (artefacts, religious books, symbols) as evidence.</t>
  </si>
  <si>
    <t>Year 4</t>
  </si>
  <si>
    <t>Describe, with increasing detail, a variety of narratives that are accurate in their sequence and that correspond to the scripture sources used.</t>
  </si>
  <si>
    <t>Describe with some detail and accuracy a range of religious beliefs and where possible make links and connections.</t>
  </si>
  <si>
    <t>Describe with some detail and accuracy the life and work of key figures in the history of the people of God making links and connections between them where possible.</t>
  </si>
  <si>
    <t>Describe with some detail and accuracy the different roles of people in the local, national and universal Church, their actions and making links and connections between them where possible.</t>
  </si>
  <si>
    <t>Describe with some detail and accuracy religious signs and symbols and the steps involved in religious actions and worship, including the celebration of the Sacraments. E.g. A Baptism and making links and connections between them where possible.</t>
  </si>
  <si>
    <t>Describe with some detail and accuracy those actions of believers which arise as a consequence of their beliefs, making links and connections between them where possible.</t>
  </si>
  <si>
    <t>Make links between:
beliefs &amp; sources, giving reasons for beliefs</t>
  </si>
  <si>
    <t>Make links between: beliefs &amp; worship, giving reasons for actions and symbols</t>
  </si>
  <si>
    <t>Make links between: beliefs &amp; life, giving reasons for actions and choices</t>
  </si>
  <si>
    <t>beliefs &amp; life, giving reasons for actions and choices</t>
  </si>
  <si>
    <t>Ask and respond to questions about their own and others’ experiences and feelings about each of the areas of study, in relation to questions of meaning and purpose</t>
  </si>
  <si>
    <t>Make links to show how feelings and beliefs affect their behaviour and that of others</t>
  </si>
  <si>
    <t>Use a given source to support a point of view</t>
  </si>
  <si>
    <t>Express a point of view</t>
  </si>
  <si>
    <t>Express a preference</t>
  </si>
  <si>
    <t xml:space="preserve">are accurate in their sequence and that correspond to the scripture sources used. </t>
  </si>
  <si>
    <t>Use a range of religious vocabulary more widely and accurately</t>
  </si>
  <si>
    <t>Show knowledge and understanding of a range of scripture passages that</t>
  </si>
  <si>
    <t>Show knowledge and understanding of, by making links between: beliefs &amp; sources; beliefs &amp; worship; beliefs &amp; life</t>
  </si>
  <si>
    <t>Compare their own and other people’s responses to questions about each of the areas of study, in relation to questions of meaning and purpose</t>
  </si>
  <si>
    <t>Use more than one source to support a point of view.</t>
  </si>
  <si>
    <t>Express a point of view and begin to give reasons for it.</t>
  </si>
  <si>
    <t>Begin to arrive at judgements.</t>
  </si>
  <si>
    <t>Begin to recognise difference, comparing and contrasting different points of view.</t>
  </si>
  <si>
    <t>Year 5</t>
  </si>
  <si>
    <t>Year 6</t>
  </si>
  <si>
    <t>Show increasing knowledge and understanding of: a range of religious beliefs</t>
  </si>
  <si>
    <t>Show increasing knowledge and understanding of: a range of scripture</t>
  </si>
  <si>
    <t>Show increasing knowledge and understanding of: the life and work of key figures in the history of the People of God</t>
  </si>
  <si>
    <t>Show increasing knowledge and understanding of: what it means to belong to a church community</t>
  </si>
  <si>
    <t>Show increasing knowledge and understanding of: religious signs and symbols and the steps involved in         religious actions and worship, including the celebration of the Sacraments</t>
  </si>
  <si>
    <t>Show increasing knowledge and understanding, providing detail and links between:
beliefs &amp; sources; beliefs &amp; worship; beliefs &amp; life</t>
  </si>
  <si>
    <t>Use a range of religious vocabulary widely, accurately and appropriately</t>
  </si>
  <si>
    <t>Show an understanding of how own and other’s decisions are informed by beliefs and moral values</t>
  </si>
  <si>
    <t>Use sources to support a point of view</t>
  </si>
  <si>
    <t>Express a point of view and give reasons for it</t>
  </si>
  <si>
    <t>Arrive at judgements</t>
  </si>
  <si>
    <t>Recognise difference, comparing and contrasting different points of view.</t>
  </si>
  <si>
    <t>Summer - Main Assessment - TEACHER ASSESSEMENT</t>
  </si>
  <si>
    <t>Medium</t>
  </si>
  <si>
    <t>High</t>
  </si>
  <si>
    <t>Notes</t>
  </si>
  <si>
    <t>Low average level of security in Objective</t>
  </si>
  <si>
    <t>Medium average level of security in Objective</t>
  </si>
  <si>
    <t>High average level of security in Objective</t>
  </si>
  <si>
    <t>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</si>
</sst>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2" fillId="0" borderId="1" xfId="0" applyFont="1" applyBorder="1" applyProtection="1"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1" fillId="6" borderId="2" xfId="0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2" borderId="2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4" xfId="0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2" fontId="0" fillId="0" borderId="21" xfId="0" applyNumberFormat="1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</cellXfs>
  <cellStyles count="1">
    <cellStyle name="Normal" xfId="0" builtinId="0"/>
  </cellStyles>
  <dxfs count="120"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15</xdr:row>
      <xdr:rowOff>114300</xdr:rowOff>
    </xdr:from>
    <xdr:to>
      <xdr:col>1</xdr:col>
      <xdr:colOff>856824</xdr:colOff>
      <xdr:row>21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990975"/>
          <a:ext cx="4219149" cy="1990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238125</xdr:colOff>
      <xdr:row>43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24525" cy="835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19</xdr:row>
      <xdr:rowOff>47625</xdr:rowOff>
    </xdr:from>
    <xdr:to>
      <xdr:col>1</xdr:col>
      <xdr:colOff>1028274</xdr:colOff>
      <xdr:row>25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076825"/>
          <a:ext cx="4219149" cy="1990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24</xdr:row>
      <xdr:rowOff>47625</xdr:rowOff>
    </xdr:from>
    <xdr:to>
      <xdr:col>1</xdr:col>
      <xdr:colOff>1028274</xdr:colOff>
      <xdr:row>30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086350"/>
          <a:ext cx="4219149" cy="1990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25</xdr:row>
      <xdr:rowOff>47625</xdr:rowOff>
    </xdr:from>
    <xdr:to>
      <xdr:col>1</xdr:col>
      <xdr:colOff>1028274</xdr:colOff>
      <xdr:row>31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991350"/>
          <a:ext cx="4219149" cy="1990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24</xdr:row>
      <xdr:rowOff>47625</xdr:rowOff>
    </xdr:from>
    <xdr:to>
      <xdr:col>1</xdr:col>
      <xdr:colOff>1028274</xdr:colOff>
      <xdr:row>30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372350"/>
          <a:ext cx="4219149" cy="1990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29</xdr:row>
      <xdr:rowOff>47625</xdr:rowOff>
    </xdr:from>
    <xdr:to>
      <xdr:col>1</xdr:col>
      <xdr:colOff>1028274</xdr:colOff>
      <xdr:row>35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810375"/>
          <a:ext cx="4219149" cy="1990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47625</xdr:rowOff>
    </xdr:from>
    <xdr:to>
      <xdr:col>1</xdr:col>
      <xdr:colOff>1028274</xdr:colOff>
      <xdr:row>29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15350"/>
          <a:ext cx="4219149" cy="1990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47625</xdr:rowOff>
    </xdr:from>
    <xdr:to>
      <xdr:col>1</xdr:col>
      <xdr:colOff>1028274</xdr:colOff>
      <xdr:row>33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810375"/>
          <a:ext cx="4219149" cy="1990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</xdr:colOff>
      <xdr:row>45</xdr:row>
      <xdr:rowOff>26634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3625" cy="8599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1:A5" totalsRowShown="0">
  <autoFilter ref="A1:A5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4"/>
  <sheetViews>
    <sheetView workbookViewId="0">
      <pane xSplit="1" ySplit="3" topLeftCell="B4" activePane="bottomRight" state="frozen"/>
      <selection pane="topRight"/>
      <selection pane="bottomLeft"/>
      <selection pane="bottomRight" activeCell="C10" sqref="C10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36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36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36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36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3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  <c r="AH7" s="11"/>
      <c r="AI7" s="11"/>
      <c r="AJ7" s="11"/>
      <c r="AK7" s="11"/>
      <c r="AL7" s="76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7" t="e">
        <f>AVERAGE(D12:D15)</f>
        <v>#DIV/0!</v>
      </c>
      <c r="E8" s="47" t="e">
        <f t="shared" ref="E8:BA8" si="0">AVERAGE(E12:E15)</f>
        <v>#DIV/0!</v>
      </c>
      <c r="F8" s="47" t="e">
        <f t="shared" si="0"/>
        <v>#DIV/0!</v>
      </c>
      <c r="G8" s="47" t="e">
        <f t="shared" si="0"/>
        <v>#DIV/0!</v>
      </c>
      <c r="H8" s="47" t="e">
        <f t="shared" si="0"/>
        <v>#DIV/0!</v>
      </c>
      <c r="I8" s="47" t="e">
        <f t="shared" si="0"/>
        <v>#DIV/0!</v>
      </c>
      <c r="J8" s="47" t="e">
        <f t="shared" si="0"/>
        <v>#DIV/0!</v>
      </c>
      <c r="K8" s="47" t="e">
        <f t="shared" si="0"/>
        <v>#DIV/0!</v>
      </c>
      <c r="L8" s="47" t="e">
        <f t="shared" si="0"/>
        <v>#DIV/0!</v>
      </c>
      <c r="M8" s="47" t="e">
        <f t="shared" si="0"/>
        <v>#DIV/0!</v>
      </c>
      <c r="N8" s="47" t="e">
        <f t="shared" si="0"/>
        <v>#DIV/0!</v>
      </c>
      <c r="O8" s="47" t="e">
        <f t="shared" si="0"/>
        <v>#DIV/0!</v>
      </c>
      <c r="P8" s="47" t="e">
        <f t="shared" si="0"/>
        <v>#DIV/0!</v>
      </c>
      <c r="Q8" s="47" t="e">
        <f t="shared" si="0"/>
        <v>#DIV/0!</v>
      </c>
      <c r="R8" s="47" t="e">
        <f t="shared" si="0"/>
        <v>#DIV/0!</v>
      </c>
      <c r="S8" s="47" t="e">
        <f t="shared" si="0"/>
        <v>#DIV/0!</v>
      </c>
      <c r="T8" s="47" t="e">
        <f t="shared" si="0"/>
        <v>#DIV/0!</v>
      </c>
      <c r="U8" s="47" t="e">
        <f t="shared" si="0"/>
        <v>#DIV/0!</v>
      </c>
      <c r="V8" s="47" t="e">
        <f t="shared" si="0"/>
        <v>#DIV/0!</v>
      </c>
      <c r="W8" s="47" t="e">
        <f t="shared" si="0"/>
        <v>#DIV/0!</v>
      </c>
      <c r="X8" s="47" t="e">
        <f t="shared" si="0"/>
        <v>#DIV/0!</v>
      </c>
      <c r="Y8" s="47" t="e">
        <f t="shared" si="0"/>
        <v>#DIV/0!</v>
      </c>
      <c r="Z8" s="47" t="e">
        <f t="shared" si="0"/>
        <v>#DIV/0!</v>
      </c>
      <c r="AA8" s="47" t="e">
        <f t="shared" si="0"/>
        <v>#DIV/0!</v>
      </c>
      <c r="AB8" s="47" t="e">
        <f t="shared" si="0"/>
        <v>#DIV/0!</v>
      </c>
      <c r="AC8" s="47" t="e">
        <f t="shared" si="0"/>
        <v>#DIV/0!</v>
      </c>
      <c r="AD8" s="47" t="e">
        <f t="shared" si="0"/>
        <v>#DIV/0!</v>
      </c>
      <c r="AE8" s="47" t="e">
        <f t="shared" si="0"/>
        <v>#DIV/0!</v>
      </c>
      <c r="AF8" s="47" t="e">
        <f t="shared" si="0"/>
        <v>#DIV/0!</v>
      </c>
      <c r="AG8" s="47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77" t="e">
        <f t="shared" si="0"/>
        <v>#DIV/0!</v>
      </c>
      <c r="AM8" s="79" t="e">
        <f t="shared" si="0"/>
        <v>#DIV/0!</v>
      </c>
      <c r="AN8" s="79" t="e">
        <f t="shared" si="0"/>
        <v>#DIV/0!</v>
      </c>
      <c r="AO8" s="79" t="e">
        <f t="shared" si="0"/>
        <v>#DIV/0!</v>
      </c>
      <c r="AP8" s="79" t="e">
        <f t="shared" si="0"/>
        <v>#DIV/0!</v>
      </c>
      <c r="AQ8" s="79" t="e">
        <f t="shared" si="0"/>
        <v>#DIV/0!</v>
      </c>
      <c r="AR8" s="79" t="e">
        <f t="shared" si="0"/>
        <v>#DIV/0!</v>
      </c>
      <c r="AS8" s="79" t="e">
        <f t="shared" si="0"/>
        <v>#DIV/0!</v>
      </c>
      <c r="AT8" s="79" t="e">
        <f t="shared" si="0"/>
        <v>#DIV/0!</v>
      </c>
      <c r="AU8" s="79" t="e">
        <f t="shared" si="0"/>
        <v>#DIV/0!</v>
      </c>
      <c r="AV8" s="79" t="e">
        <f t="shared" si="0"/>
        <v>#DIV/0!</v>
      </c>
      <c r="AW8" s="79" t="e">
        <f t="shared" si="0"/>
        <v>#DIV/0!</v>
      </c>
      <c r="AX8" s="79" t="e">
        <f t="shared" si="0"/>
        <v>#DIV/0!</v>
      </c>
      <c r="AY8" s="79" t="e">
        <f t="shared" si="0"/>
        <v>#DIV/0!</v>
      </c>
      <c r="AZ8" s="79" t="e">
        <f t="shared" si="0"/>
        <v>#DIV/0!</v>
      </c>
      <c r="BA8" s="79" t="e">
        <f t="shared" si="0"/>
        <v>#DIV/0!</v>
      </c>
    </row>
    <row r="9" spans="1:53" x14ac:dyDescent="0.25">
      <c r="A9" s="81" t="s">
        <v>1</v>
      </c>
      <c r="B9" s="81"/>
      <c r="C9" s="81"/>
      <c r="D9" s="49">
        <f>SUM(COUNTIF(D12:D15,"&gt;=2")/4*100)</f>
        <v>0</v>
      </c>
      <c r="E9" s="49">
        <f t="shared" ref="E9:BA9" si="1">SUM(COUNTIF(E12:E15,"&gt;=2")/4*100)</f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 t="shared" si="1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49">
        <f t="shared" si="1"/>
        <v>0</v>
      </c>
      <c r="AB9" s="49">
        <f t="shared" si="1"/>
        <v>0</v>
      </c>
      <c r="AC9" s="49">
        <f t="shared" si="1"/>
        <v>0</v>
      </c>
      <c r="AD9" s="49">
        <f t="shared" si="1"/>
        <v>0</v>
      </c>
      <c r="AE9" s="49">
        <f t="shared" si="1"/>
        <v>0</v>
      </c>
      <c r="AF9" s="49">
        <f t="shared" si="1"/>
        <v>0</v>
      </c>
      <c r="AG9" s="49">
        <f t="shared" si="1"/>
        <v>0</v>
      </c>
      <c r="AH9" s="50">
        <f t="shared" si="1"/>
        <v>0</v>
      </c>
      <c r="AI9" s="50">
        <f t="shared" si="1"/>
        <v>0</v>
      </c>
      <c r="AJ9" s="50">
        <f t="shared" si="1"/>
        <v>0</v>
      </c>
      <c r="AK9" s="50">
        <f t="shared" si="1"/>
        <v>0</v>
      </c>
      <c r="AL9" s="78">
        <f t="shared" si="1"/>
        <v>0</v>
      </c>
      <c r="AM9" s="80">
        <f t="shared" si="1"/>
        <v>0</v>
      </c>
      <c r="AN9" s="80">
        <f t="shared" si="1"/>
        <v>0</v>
      </c>
      <c r="AO9" s="80">
        <f t="shared" si="1"/>
        <v>0</v>
      </c>
      <c r="AP9" s="80">
        <f t="shared" si="1"/>
        <v>0</v>
      </c>
      <c r="AQ9" s="80">
        <f t="shared" si="1"/>
        <v>0</v>
      </c>
      <c r="AR9" s="80">
        <f t="shared" si="1"/>
        <v>0</v>
      </c>
      <c r="AS9" s="80">
        <f t="shared" si="1"/>
        <v>0</v>
      </c>
      <c r="AT9" s="80">
        <f t="shared" si="1"/>
        <v>0</v>
      </c>
      <c r="AU9" s="80">
        <f t="shared" si="1"/>
        <v>0</v>
      </c>
      <c r="AV9" s="80">
        <f t="shared" si="1"/>
        <v>0</v>
      </c>
      <c r="AW9" s="80">
        <f t="shared" si="1"/>
        <v>0</v>
      </c>
      <c r="AX9" s="80">
        <f t="shared" si="1"/>
        <v>0</v>
      </c>
      <c r="AY9" s="80">
        <f t="shared" si="1"/>
        <v>0</v>
      </c>
      <c r="AZ9" s="80">
        <f t="shared" si="1"/>
        <v>0</v>
      </c>
      <c r="BA9" s="80">
        <f t="shared" si="1"/>
        <v>0</v>
      </c>
    </row>
    <row r="10" spans="1:53" ht="19.5" thickBot="1" x14ac:dyDescent="0.35">
      <c r="A10" s="12" t="s">
        <v>17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36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64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3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8"/>
    </row>
    <row r="13" spans="1:53" ht="30" customHeight="1" thickBot="1" x14ac:dyDescent="0.3">
      <c r="A13" s="24" t="s">
        <v>4</v>
      </c>
      <c r="B13" s="25"/>
      <c r="C13" s="51" t="e">
        <f t="shared" ref="C13:C15" si="2">AVERAGE(D13:BA13)</f>
        <v>#DIV/0!</v>
      </c>
      <c r="D13" s="2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8"/>
      <c r="AI13" s="8"/>
      <c r="AJ13" s="8"/>
      <c r="AK13" s="8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8"/>
    </row>
    <row r="14" spans="1:53" ht="30" customHeight="1" thickBot="1" x14ac:dyDescent="0.3">
      <c r="A14" s="28" t="s">
        <v>5</v>
      </c>
      <c r="B14" s="29"/>
      <c r="C14" s="51" t="e">
        <f t="shared" si="2"/>
        <v>#DIV/0!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8"/>
      <c r="AI14" s="8"/>
      <c r="AJ14" s="8"/>
      <c r="AK14" s="8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8"/>
    </row>
    <row r="15" spans="1:53" ht="30" customHeight="1" thickBot="1" x14ac:dyDescent="0.3">
      <c r="A15" s="33" t="s">
        <v>6</v>
      </c>
      <c r="B15" s="34"/>
      <c r="C15" s="51" t="e">
        <f t="shared" si="2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6"/>
      <c r="AH15" s="8"/>
      <c r="AI15" s="8"/>
      <c r="AJ15" s="8"/>
      <c r="AK15" s="8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8"/>
    </row>
    <row r="16" spans="1:53" ht="15.75" thickBot="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5.75" thickBot="1" x14ac:dyDescent="0.3">
      <c r="A17" s="37"/>
      <c r="B17" s="37"/>
      <c r="C17" s="37"/>
      <c r="D17" s="38"/>
      <c r="E17" s="38"/>
      <c r="F17" s="39"/>
      <c r="G17" s="40" t="s">
        <v>28</v>
      </c>
      <c r="H17" s="40" t="s">
        <v>29</v>
      </c>
      <c r="I17" s="40" t="s">
        <v>30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30" customHeight="1" thickBot="1" x14ac:dyDescent="0.3">
      <c r="A18" s="41"/>
      <c r="B18" s="39"/>
      <c r="C18" s="39"/>
      <c r="D18" s="42" t="s">
        <v>22</v>
      </c>
      <c r="E18" s="43"/>
      <c r="F18" s="44"/>
      <c r="G18" s="52">
        <f>SUM(COUNTIF(D4:BA4,"below")/C10)</f>
        <v>0</v>
      </c>
      <c r="H18" s="52">
        <f>SUM(COUNTIF(D5:BA5,"below")/C10)</f>
        <v>0</v>
      </c>
      <c r="I18" s="52">
        <f>SUM(COUNTIF(D6:BA6,"below")/C10)</f>
        <v>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30" customHeight="1" thickBot="1" x14ac:dyDescent="0.3">
      <c r="A19" s="41"/>
      <c r="B19" s="39"/>
      <c r="C19" s="39"/>
      <c r="D19" s="42" t="s">
        <v>24</v>
      </c>
      <c r="E19" s="43"/>
      <c r="F19" s="44"/>
      <c r="G19" s="52">
        <f>SUM(COUNTIF(D4:BA4,"on-track")/C10)</f>
        <v>0</v>
      </c>
      <c r="H19" s="52">
        <f>SUM(COUNTIF(D5:BA5,"on-track")/C10)</f>
        <v>0</v>
      </c>
      <c r="I19" s="52">
        <f>SUM(COUNTIF(D6:BA6,"on-track")/C10)</f>
        <v>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30" customHeight="1" thickBot="1" x14ac:dyDescent="0.3">
      <c r="A20" s="41"/>
      <c r="B20" s="39"/>
      <c r="C20" s="39"/>
      <c r="D20" s="45" t="s">
        <v>23</v>
      </c>
      <c r="E20" s="46"/>
      <c r="F20" s="46"/>
      <c r="G20" s="53">
        <f>SUM(COUNTIF(D4:BA4,"above")/C10)</f>
        <v>0</v>
      </c>
      <c r="H20" s="53">
        <f>SUM(COUNTIF(D5:BA5,"above")/C10)</f>
        <v>0</v>
      </c>
      <c r="I20" s="53">
        <f>SUM(COUNTIF(D6:BA6,"above")/C10)</f>
        <v>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30" customHeight="1" x14ac:dyDescent="0.25">
      <c r="A21" s="41"/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30" customHeight="1" x14ac:dyDescent="0.25">
      <c r="A23" s="41"/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30" customHeight="1" x14ac:dyDescent="0.25">
      <c r="A24" s="41"/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30" customHeight="1" x14ac:dyDescent="0.25">
      <c r="A27" s="41"/>
      <c r="B27" s="39"/>
      <c r="C27" s="3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30" customHeight="1" x14ac:dyDescent="0.25">
      <c r="A28" s="41"/>
      <c r="B28" s="39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30" customHeight="1" x14ac:dyDescent="0.25">
      <c r="A29" s="41"/>
      <c r="B29" s="39"/>
      <c r="C29" s="3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30" customHeight="1" x14ac:dyDescent="0.25">
      <c r="A30" s="41"/>
      <c r="B30" s="39"/>
      <c r="C30" s="39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ht="30" customHeight="1" x14ac:dyDescent="0.25">
      <c r="A31" s="41"/>
      <c r="B31" s="39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30" customHeight="1" x14ac:dyDescent="0.25">
      <c r="A33" s="41"/>
      <c r="B33" s="39"/>
      <c r="C33" s="3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30" customHeight="1" x14ac:dyDescent="0.25">
      <c r="A43" s="41"/>
      <c r="B43" s="39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30" customHeight="1" x14ac:dyDescent="0.25">
      <c r="A53" s="41"/>
      <c r="B53" s="39"/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30" customHeight="1" x14ac:dyDescent="0.25">
      <c r="A62" s="41"/>
      <c r="B62" s="39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30" customHeight="1" x14ac:dyDescent="0.25">
      <c r="A68" s="41"/>
      <c r="B68" s="39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30" customHeight="1" x14ac:dyDescent="0.25">
      <c r="A72" s="41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ht="30" customHeight="1" x14ac:dyDescent="0.25">
      <c r="A74" s="41"/>
      <c r="B74" s="39"/>
      <c r="C74" s="3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ht="30" customHeight="1" x14ac:dyDescent="0.25">
      <c r="A76" s="41"/>
      <c r="B76" s="39"/>
      <c r="C76" s="3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30" customHeight="1" x14ac:dyDescent="0.25">
      <c r="A78" s="41"/>
      <c r="B78" s="39"/>
      <c r="C78" s="3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30" customHeight="1" x14ac:dyDescent="0.25">
      <c r="A80" s="41"/>
      <c r="B80" s="39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30" customHeight="1" x14ac:dyDescent="0.25">
      <c r="A84" s="41"/>
      <c r="B84" s="39"/>
      <c r="C84" s="3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30" customHeight="1" x14ac:dyDescent="0.25">
      <c r="A86" s="41"/>
      <c r="B86" s="39"/>
      <c r="C86" s="3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30" customHeight="1" x14ac:dyDescent="0.25">
      <c r="A88" s="41"/>
      <c r="B88" s="39"/>
      <c r="C88" s="3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</row>
    <row r="109" spans="1:5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1:5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</row>
    <row r="118" spans="1:5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1:5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119" priority="21" operator="equal">
      <formula>"below"</formula>
    </cfRule>
    <cfRule type="cellIs" dxfId="118" priority="22" operator="equal">
      <formula>"on-track"</formula>
    </cfRule>
  </conditionalFormatting>
  <conditionalFormatting sqref="D6:BA6">
    <cfRule type="cellIs" dxfId="117" priority="20" operator="equal">
      <formula>"above"</formula>
    </cfRule>
  </conditionalFormatting>
  <conditionalFormatting sqref="D6:BA6">
    <cfRule type="cellIs" dxfId="116" priority="19" operator="equal">
      <formula>"above"</formula>
    </cfRule>
  </conditionalFormatting>
  <conditionalFormatting sqref="D4:BA4">
    <cfRule type="cellIs" dxfId="115" priority="17" operator="equal">
      <formula>"below"</formula>
    </cfRule>
    <cfRule type="cellIs" dxfId="114" priority="18" operator="equal">
      <formula>"on-track"</formula>
    </cfRule>
  </conditionalFormatting>
  <conditionalFormatting sqref="D4:BA4">
    <cfRule type="cellIs" dxfId="113" priority="16" operator="equal">
      <formula>"above"</formula>
    </cfRule>
  </conditionalFormatting>
  <conditionalFormatting sqref="D4:BA4">
    <cfRule type="cellIs" dxfId="112" priority="15" operator="equal">
      <formula>"above"</formula>
    </cfRule>
  </conditionalFormatting>
  <conditionalFormatting sqref="D5:BA5">
    <cfRule type="cellIs" dxfId="111" priority="13" operator="equal">
      <formula>"below"</formula>
    </cfRule>
    <cfRule type="cellIs" dxfId="110" priority="14" operator="equal">
      <formula>"on-track"</formula>
    </cfRule>
  </conditionalFormatting>
  <conditionalFormatting sqref="D5:BA5">
    <cfRule type="cellIs" dxfId="109" priority="12" operator="equal">
      <formula>"above"</formula>
    </cfRule>
  </conditionalFormatting>
  <conditionalFormatting sqref="D5:BA5">
    <cfRule type="cellIs" dxfId="108" priority="11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{7181578D-1830-40F9-92EA-5AC56E90799C}</x14:id>
        </ext>
      </extLst>
    </cfRule>
  </conditionalFormatting>
  <dataValidations count="1">
    <dataValidation type="whole" allowBlank="1" showInputMessage="1" showErrorMessage="1" error="0,1,2 or 3 Please_x000a_" prompt="0,1,2,3" sqref="D12:BA15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81578D-1830-40F9-92EA-5AC56E907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2" operator="greaterThan" id="{E465F67A-71D5-422E-8DC5-12F27DBA2572}">
            <xm:f>Sheet1!$E$4</xm:f>
            <x14:dxf>
              <fill>
                <patternFill>
                  <bgColor rgb="FF0070C0"/>
                </patternFill>
              </fill>
            </x14:dxf>
          </x14:cfRule>
          <x14:cfRule type="cellIs" priority="3" operator="between" id="{1BD1E74E-8A59-4F01-BA27-10B01F0A04AA}">
            <xm:f>Sheet1!$E$3</xm:f>
            <xm:f>"0Sheet1!$F$3"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lessThan" id="{1891AA56-DAD3-414D-BB97-AA5EF3018A38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C12:C15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5" sqref="G5"/>
    </sheetView>
  </sheetViews>
  <sheetFormatPr defaultRowHeight="15" x14ac:dyDescent="0.25"/>
  <cols>
    <col min="1" max="1" width="11" customWidth="1"/>
    <col min="4" max="4" width="17.5703125" customWidth="1"/>
    <col min="7" max="7" width="45.42578125" customWidth="1"/>
  </cols>
  <sheetData>
    <row r="1" spans="1:7" x14ac:dyDescent="0.25">
      <c r="A1" s="1" t="s">
        <v>21</v>
      </c>
      <c r="G1" t="s">
        <v>111</v>
      </c>
    </row>
    <row r="2" spans="1:7" s="1" customFormat="1" x14ac:dyDescent="0.25">
      <c r="C2" s="1" t="s">
        <v>45</v>
      </c>
      <c r="D2" s="1" t="s">
        <v>44</v>
      </c>
      <c r="E2" s="1">
        <v>1.5</v>
      </c>
      <c r="G2" s="1" t="s">
        <v>112</v>
      </c>
    </row>
    <row r="3" spans="1:7" x14ac:dyDescent="0.25">
      <c r="A3" s="2" t="s">
        <v>18</v>
      </c>
      <c r="C3" t="s">
        <v>46</v>
      </c>
      <c r="D3" t="s">
        <v>109</v>
      </c>
      <c r="E3">
        <v>1.5</v>
      </c>
      <c r="F3">
        <v>2.4</v>
      </c>
      <c r="G3" s="1" t="s">
        <v>113</v>
      </c>
    </row>
    <row r="4" spans="1:7" x14ac:dyDescent="0.25">
      <c r="A4" s="3" t="s">
        <v>20</v>
      </c>
      <c r="C4" t="s">
        <v>47</v>
      </c>
      <c r="D4" t="s">
        <v>110</v>
      </c>
      <c r="E4">
        <v>2.4</v>
      </c>
      <c r="G4" s="1" t="s">
        <v>114</v>
      </c>
    </row>
    <row r="5" spans="1:7" x14ac:dyDescent="0.25">
      <c r="A5" s="4" t="s">
        <v>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7"/>
  <sheetViews>
    <sheetView workbookViewId="0">
      <pane xSplit="1" ySplit="3" topLeftCell="B4" activePane="bottomRight" state="frozen"/>
      <selection pane="topRight"/>
      <selection pane="bottomLeft"/>
      <selection pane="bottomRight" activeCell="F12" sqref="F12:F18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3"/>
      <c r="B7" s="84"/>
      <c r="C7" s="8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>AVERAGE(D12:D18)</f>
        <v>#DIV/0!</v>
      </c>
      <c r="E8" s="48" t="e">
        <f t="shared" ref="E8:AL8" si="0">AVERAGE(E12:E18)</f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74" t="e">
        <f t="shared" ref="AM8:BA8" si="1">AVERAGE(AM12:AM18)</f>
        <v>#DIV/0!</v>
      </c>
      <c r="AN8" s="74" t="e">
        <f t="shared" si="1"/>
        <v>#DIV/0!</v>
      </c>
      <c r="AO8" s="74" t="e">
        <f t="shared" si="1"/>
        <v>#DIV/0!</v>
      </c>
      <c r="AP8" s="74" t="e">
        <f t="shared" si="1"/>
        <v>#DIV/0!</v>
      </c>
      <c r="AQ8" s="74" t="e">
        <f t="shared" si="1"/>
        <v>#DIV/0!</v>
      </c>
      <c r="AR8" s="74" t="e">
        <f t="shared" si="1"/>
        <v>#DIV/0!</v>
      </c>
      <c r="AS8" s="74" t="e">
        <f t="shared" si="1"/>
        <v>#DIV/0!</v>
      </c>
      <c r="AT8" s="74" t="e">
        <f t="shared" si="1"/>
        <v>#DIV/0!</v>
      </c>
      <c r="AU8" s="74" t="e">
        <f t="shared" si="1"/>
        <v>#DIV/0!</v>
      </c>
      <c r="AV8" s="74" t="e">
        <f t="shared" si="1"/>
        <v>#DIV/0!</v>
      </c>
      <c r="AW8" s="74" t="e">
        <f t="shared" si="1"/>
        <v>#DIV/0!</v>
      </c>
      <c r="AX8" s="74" t="e">
        <f t="shared" si="1"/>
        <v>#DIV/0!</v>
      </c>
      <c r="AY8" s="74" t="e">
        <f t="shared" si="1"/>
        <v>#DIV/0!</v>
      </c>
      <c r="AZ8" s="74" t="e">
        <f t="shared" si="1"/>
        <v>#DIV/0!</v>
      </c>
      <c r="BA8" s="74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SUM(COUNTIF(D12:D18,"&gt;=2")/6*100)</f>
        <v>0</v>
      </c>
      <c r="E9" s="49">
        <f>SUM(COUNTIF(E12:E18,"&gt;=2")/6*100)</f>
        <v>0</v>
      </c>
      <c r="F9" s="49">
        <f t="shared" ref="F9:AL9" si="2">SUM(COUNTIF(F12:F18,"&gt;=2")/6*100)</f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75">
        <f t="shared" ref="AM9:BA9" si="3">SUM(COUNTIF(AM12:AM18,"&gt;=2")/6*100)</f>
        <v>0</v>
      </c>
      <c r="AN9" s="75">
        <f t="shared" si="3"/>
        <v>0</v>
      </c>
      <c r="AO9" s="75">
        <f t="shared" si="3"/>
        <v>0</v>
      </c>
      <c r="AP9" s="75">
        <f t="shared" si="3"/>
        <v>0</v>
      </c>
      <c r="AQ9" s="75">
        <f t="shared" si="3"/>
        <v>0</v>
      </c>
      <c r="AR9" s="75">
        <f t="shared" si="3"/>
        <v>0</v>
      </c>
      <c r="AS9" s="75">
        <f t="shared" si="3"/>
        <v>0</v>
      </c>
      <c r="AT9" s="75">
        <f t="shared" si="3"/>
        <v>0</v>
      </c>
      <c r="AU9" s="75">
        <f t="shared" si="3"/>
        <v>0</v>
      </c>
      <c r="AV9" s="75">
        <f t="shared" si="3"/>
        <v>0</v>
      </c>
      <c r="AW9" s="75">
        <f t="shared" si="3"/>
        <v>0</v>
      </c>
      <c r="AX9" s="75">
        <f t="shared" si="3"/>
        <v>0</v>
      </c>
      <c r="AY9" s="75">
        <f t="shared" si="3"/>
        <v>0</v>
      </c>
      <c r="AZ9" s="75">
        <f t="shared" si="3"/>
        <v>0</v>
      </c>
      <c r="BA9" s="75">
        <f t="shared" si="3"/>
        <v>0</v>
      </c>
    </row>
    <row r="10" spans="1:53" ht="19.5" thickBot="1" x14ac:dyDescent="0.35">
      <c r="A10" s="12" t="s">
        <v>115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7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8</v>
      </c>
      <c r="B13" s="25"/>
      <c r="C13" s="51" t="e">
        <f t="shared" ref="C13:C15" si="4">AVERAGE(D13:BA13)</f>
        <v>#DIV/0!</v>
      </c>
      <c r="D13" s="2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30" customHeight="1" thickBot="1" x14ac:dyDescent="0.3">
      <c r="A14" s="24" t="s">
        <v>9</v>
      </c>
      <c r="B14" s="29"/>
      <c r="C14" s="51" t="e">
        <f t="shared" si="4"/>
        <v>#DIV/0!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10</v>
      </c>
      <c r="B15" s="34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6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23" customFormat="1" ht="15.75" thickBot="1" x14ac:dyDescent="0.3">
      <c r="A16" s="17" t="s">
        <v>11</v>
      </c>
      <c r="B16" s="21"/>
      <c r="C16" s="40"/>
      <c r="D16" s="21"/>
      <c r="E16" s="2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53" ht="30" customHeight="1" thickBot="1" x14ac:dyDescent="0.3">
      <c r="A17" s="24" t="s">
        <v>12</v>
      </c>
      <c r="B17" s="55"/>
      <c r="C17" s="51" t="e">
        <f>AVERAGE(D17:BA17)</f>
        <v>#DIV/0!</v>
      </c>
      <c r="D17" s="15"/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30" customHeight="1" thickBot="1" x14ac:dyDescent="0.3">
      <c r="A18" s="24" t="s">
        <v>13</v>
      </c>
      <c r="B18" s="55"/>
      <c r="C18" s="51" t="e">
        <f>AVERAGE(D18:BA18)</f>
        <v>#DIV/0!</v>
      </c>
      <c r="D18" s="15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5.75" thickBot="1" x14ac:dyDescent="0.3">
      <c r="A19" s="37"/>
      <c r="B19" s="37"/>
      <c r="C19" s="56"/>
      <c r="D19" s="5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15.75" thickBot="1" x14ac:dyDescent="0.3">
      <c r="A20" s="37"/>
      <c r="B20" s="37"/>
      <c r="C20" s="37"/>
      <c r="D20" s="38"/>
      <c r="E20" s="38"/>
      <c r="F20" s="39"/>
      <c r="G20" s="40" t="s">
        <v>28</v>
      </c>
      <c r="H20" s="40" t="s">
        <v>29</v>
      </c>
      <c r="I20" s="40" t="s">
        <v>30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30" customHeight="1" thickBot="1" x14ac:dyDescent="0.3">
      <c r="A21" s="41"/>
      <c r="B21" s="39"/>
      <c r="C21" s="39"/>
      <c r="D21" s="42" t="s">
        <v>22</v>
      </c>
      <c r="E21" s="43"/>
      <c r="F21" s="44"/>
      <c r="G21" s="52">
        <f>SUM(COUNTIF(D4:BA4,"below")/C10)</f>
        <v>0</v>
      </c>
      <c r="H21" s="52">
        <f>SUM(COUNTIF(D5:BA5,"below")/C10)</f>
        <v>0</v>
      </c>
      <c r="I21" s="52">
        <f>SUM(COUNTIF(D6:BA6,"below")/C10)</f>
        <v>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30" customHeight="1" thickBot="1" x14ac:dyDescent="0.3">
      <c r="A22" s="41"/>
      <c r="B22" s="39"/>
      <c r="C22" s="39"/>
      <c r="D22" s="42" t="s">
        <v>24</v>
      </c>
      <c r="E22" s="43"/>
      <c r="F22" s="44"/>
      <c r="G22" s="52">
        <f>SUM(COUNTIF(D4:BA4,"on-track")/C10)</f>
        <v>0</v>
      </c>
      <c r="H22" s="52">
        <f>SUM(COUNTIF(D5:BA5,"on-track")/C10)</f>
        <v>0</v>
      </c>
      <c r="I22" s="52">
        <f>SUM(COUNTIF(D6:BA6,"on-track")/C10)</f>
        <v>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30" customHeight="1" thickBot="1" x14ac:dyDescent="0.3">
      <c r="A23" s="41"/>
      <c r="B23" s="39"/>
      <c r="C23" s="39"/>
      <c r="D23" s="45" t="s">
        <v>23</v>
      </c>
      <c r="E23" s="46"/>
      <c r="F23" s="46"/>
      <c r="G23" s="53">
        <f>SUM(COUNTIF(D4:BA4,"above")/C10)</f>
        <v>0</v>
      </c>
      <c r="H23" s="53">
        <f>SUM(COUNTIF(D5:BA5,"above")/C10)</f>
        <v>0</v>
      </c>
      <c r="I23" s="53">
        <f>SUM(COUNTIF(D6:BA6,"above")/C10)</f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30" customHeight="1" x14ac:dyDescent="0.25">
      <c r="A24" s="41"/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30" customHeight="1" x14ac:dyDescent="0.25">
      <c r="A26" s="41"/>
      <c r="B26" s="39"/>
      <c r="C26" s="3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30" customHeight="1" x14ac:dyDescent="0.25">
      <c r="A27" s="41"/>
      <c r="B27" s="39"/>
      <c r="C27" s="3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30" customHeight="1" x14ac:dyDescent="0.25">
      <c r="A30" s="41"/>
      <c r="B30" s="39"/>
      <c r="C30" s="39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x14ac:dyDescent="0.25">
      <c r="A31" s="41"/>
      <c r="B31" s="39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x14ac:dyDescent="0.25">
      <c r="A32" s="41"/>
      <c r="B32" s="39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30" customHeight="1" x14ac:dyDescent="0.25">
      <c r="A33" s="41"/>
      <c r="B33" s="39"/>
      <c r="C33" s="3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30" customHeight="1" x14ac:dyDescent="0.25">
      <c r="A34" s="41"/>
      <c r="B34" s="39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t="30" customHeight="1" x14ac:dyDescent="0.25">
      <c r="A42" s="41"/>
      <c r="B42" s="39"/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ht="30" customHeight="1" x14ac:dyDescent="0.25">
      <c r="A43" s="41"/>
      <c r="B43" s="39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ht="30" customHeight="1" x14ac:dyDescent="0.25">
      <c r="A53" s="41"/>
      <c r="B53" s="39"/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30" customHeight="1" x14ac:dyDescent="0.25">
      <c r="A54" s="41"/>
      <c r="B54" s="39"/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30" customHeight="1" x14ac:dyDescent="0.25">
      <c r="A60" s="41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ht="30" customHeight="1" x14ac:dyDescent="0.25">
      <c r="A62" s="41"/>
      <c r="B62" s="39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30" customHeight="1" x14ac:dyDescent="0.25">
      <c r="A68" s="41"/>
      <c r="B68" s="39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ht="30" customHeight="1" x14ac:dyDescent="0.25">
      <c r="A71" s="41"/>
      <c r="B71" s="39"/>
      <c r="C71" s="39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ht="30" customHeight="1" x14ac:dyDescent="0.25">
      <c r="A72" s="41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30" customHeight="1" x14ac:dyDescent="0.25">
      <c r="A73" s="41"/>
      <c r="B73" s="39"/>
      <c r="C73" s="3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ht="30" customHeight="1" x14ac:dyDescent="0.25">
      <c r="A75" s="41"/>
      <c r="B75" s="39"/>
      <c r="C75" s="3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30" customHeight="1" x14ac:dyDescent="0.25">
      <c r="A79" s="41"/>
      <c r="B79" s="39"/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30" customHeight="1" x14ac:dyDescent="0.25">
      <c r="A80" s="41"/>
      <c r="B80" s="39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30" customHeight="1" x14ac:dyDescent="0.25">
      <c r="A83" s="41"/>
      <c r="B83" s="39"/>
      <c r="C83" s="3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ht="30" customHeight="1" x14ac:dyDescent="0.25">
      <c r="A84" s="41"/>
      <c r="B84" s="39"/>
      <c r="C84" s="3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 x14ac:dyDescent="0.25">
      <c r="A87" s="41"/>
      <c r="B87" s="39"/>
      <c r="C87" s="39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ht="30" customHeight="1" x14ac:dyDescent="0.25">
      <c r="A91" s="41"/>
      <c r="B91" s="39"/>
      <c r="C91" s="39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ht="30" customHeight="1" x14ac:dyDescent="0.25">
      <c r="A92" s="41"/>
      <c r="B92" s="39"/>
      <c r="C92" s="39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104" priority="16" operator="equal">
      <formula>"below"</formula>
    </cfRule>
    <cfRule type="cellIs" dxfId="103" priority="17" operator="equal">
      <formula>"on-track"</formula>
    </cfRule>
  </conditionalFormatting>
  <conditionalFormatting sqref="D6:BA6">
    <cfRule type="cellIs" dxfId="102" priority="15" operator="equal">
      <formula>"above"</formula>
    </cfRule>
  </conditionalFormatting>
  <conditionalFormatting sqref="D6:BA6">
    <cfRule type="cellIs" dxfId="101" priority="14" operator="equal">
      <formula>"above"</formula>
    </cfRule>
  </conditionalFormatting>
  <conditionalFormatting sqref="D4:BA4">
    <cfRule type="cellIs" dxfId="100" priority="12" operator="equal">
      <formula>"below"</formula>
    </cfRule>
    <cfRule type="cellIs" dxfId="99" priority="13" operator="equal">
      <formula>"on-track"</formula>
    </cfRule>
  </conditionalFormatting>
  <conditionalFormatting sqref="D4:BA4">
    <cfRule type="cellIs" dxfId="98" priority="11" operator="equal">
      <formula>"above"</formula>
    </cfRule>
  </conditionalFormatting>
  <conditionalFormatting sqref="D4:BA4">
    <cfRule type="cellIs" dxfId="97" priority="10" operator="equal">
      <formula>"above"</formula>
    </cfRule>
  </conditionalFormatting>
  <conditionalFormatting sqref="D5:BA5">
    <cfRule type="cellIs" dxfId="96" priority="8" operator="equal">
      <formula>"below"</formula>
    </cfRule>
    <cfRule type="cellIs" dxfId="95" priority="9" operator="equal">
      <formula>"on-track"</formula>
    </cfRule>
  </conditionalFormatting>
  <conditionalFormatting sqref="D5:BA5">
    <cfRule type="cellIs" dxfId="94" priority="7" operator="equal">
      <formula>"above"</formula>
    </cfRule>
  </conditionalFormatting>
  <conditionalFormatting sqref="D5:BA5">
    <cfRule type="cellIs" dxfId="93" priority="6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{382866FD-A1B3-46B0-BD1E-53E5CB03B17F}</x14:id>
        </ext>
      </extLst>
    </cfRule>
  </conditionalFormatting>
  <dataValidations count="1">
    <dataValidation type="whole" allowBlank="1" showInputMessage="1" showErrorMessage="1" error="0,1,2,3 Please" prompt="0,1,2,3" sqref="D12:BA15 D17:BA18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2866FD-A1B3-46B0-BD1E-53E5CB03B1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D4E15896-7B1A-42DC-AB01-77D46CF89C62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C17:C18 C12:C15</xm:sqref>
        </x14:conditionalFormatting>
        <x14:conditionalFormatting xmlns:xm="http://schemas.microsoft.com/office/excel/2006/main">
          <x14:cfRule type="cellIs" priority="3" operator="between" id="{884FEBD9-3EA5-41F3-81D5-7A850852B3A5}">
            <xm:f>Sheet1!$E$3</xm:f>
            <xm:f>"1Sheet1!$F$3"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C17:C18 C12:C15</xm:sqref>
        </x14:conditionalFormatting>
        <x14:conditionalFormatting xmlns:xm="http://schemas.microsoft.com/office/excel/2006/main">
          <x14:cfRule type="cellIs" priority="2" operator="greaterThan" id="{7ACB4ED5-1F27-4E4D-8CF4-49659DD04B7F}">
            <xm:f>Sheet1!$E$4</xm:f>
            <x14:dxf>
              <fill>
                <patternFill>
                  <bgColor rgb="FF0070C0"/>
                </patternFill>
              </fill>
            </x14:dxf>
          </x14:cfRule>
          <xm:sqref>C17:C18 C12:C15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2"/>
  <sheetViews>
    <sheetView workbookViewId="0">
      <pane xSplit="1" ySplit="3" topLeftCell="B4" activePane="bottomRight" state="frozen"/>
      <selection pane="topRight"/>
      <selection pane="bottomLeft"/>
      <selection pane="bottomRight" activeCell="D12" sqref="D12:D23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>AVERAGE(D12:D23)</f>
        <v>#DIV/0!</v>
      </c>
      <c r="E8" s="48" t="e">
        <f t="shared" ref="E8:AL8" si="0">AVERAGE(E12:E23)</f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AVERAGE(AM12:AM23)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SUM(COUNTIF(D12:D23,"&gt;=2")/11*100)</f>
        <v>0</v>
      </c>
      <c r="E9" s="49">
        <f t="shared" ref="E9:AL9" si="2">SUM(COUNTIF(E12:E23,"&gt;=2")/11*100)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SUM(COUNTIF(AM12:AM23,"&gt;=2")/11*100)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38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35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33</v>
      </c>
      <c r="B13" s="25"/>
      <c r="C13" s="51" t="e">
        <f t="shared" ref="C13:C17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36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34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30" customHeight="1" thickBot="1" x14ac:dyDescent="0.3">
      <c r="A16" s="24" t="s">
        <v>37</v>
      </c>
      <c r="B16" s="34"/>
      <c r="C16" s="51" t="e">
        <f t="shared" si="4"/>
        <v>#DIV/0!</v>
      </c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30" customHeight="1" thickBot="1" x14ac:dyDescent="0.3">
      <c r="A17" s="24" t="s">
        <v>32</v>
      </c>
      <c r="B17" s="39"/>
      <c r="C17" s="51" t="e">
        <f t="shared" si="4"/>
        <v>#DIV/0!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23" customFormat="1" ht="15.75" thickBot="1" x14ac:dyDescent="0.3">
      <c r="A18" s="17" t="s">
        <v>11</v>
      </c>
      <c r="B18" s="54"/>
      <c r="C18" s="26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53" ht="30" customHeight="1" thickBot="1" x14ac:dyDescent="0.3">
      <c r="A19" s="33" t="s">
        <v>39</v>
      </c>
      <c r="B19" s="7"/>
      <c r="C19" s="51" t="e">
        <f>AVERAGE(D19:BA19)</f>
        <v>#DIV/0!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30" customHeight="1" thickBot="1" x14ac:dyDescent="0.3">
      <c r="A20" s="33" t="s">
        <v>40</v>
      </c>
      <c r="B20" s="7"/>
      <c r="C20" s="51" t="e">
        <f t="shared" ref="C20:C23" si="5">AVERAGE(D20:BA20)</f>
        <v>#DIV/0!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30" customHeight="1" thickBot="1" x14ac:dyDescent="0.3">
      <c r="A21" s="33" t="s">
        <v>41</v>
      </c>
      <c r="B21" s="7"/>
      <c r="C21" s="51" t="e">
        <f t="shared" si="5"/>
        <v>#DIV/0!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30" customHeight="1" thickBot="1" x14ac:dyDescent="0.3">
      <c r="A22" s="33" t="s">
        <v>42</v>
      </c>
      <c r="B22" s="7"/>
      <c r="C22" s="51" t="e">
        <f t="shared" si="5"/>
        <v>#DIV/0!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30" customHeight="1" thickBot="1" x14ac:dyDescent="0.3">
      <c r="A23" s="33" t="s">
        <v>43</v>
      </c>
      <c r="B23" s="7"/>
      <c r="C23" s="51" t="e">
        <f t="shared" si="5"/>
        <v>#DIV/0!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5.75" thickBo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.75" thickBot="1" x14ac:dyDescent="0.3">
      <c r="A25" s="37"/>
      <c r="B25" s="37"/>
      <c r="C25" s="37"/>
      <c r="D25" s="38"/>
      <c r="E25" s="38"/>
      <c r="F25" s="39"/>
      <c r="G25" s="40" t="s">
        <v>28</v>
      </c>
      <c r="H25" s="40" t="s">
        <v>29</v>
      </c>
      <c r="I25" s="40" t="s">
        <v>30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30" customHeight="1" thickBot="1" x14ac:dyDescent="0.3">
      <c r="A26" s="41"/>
      <c r="B26" s="39"/>
      <c r="C26" s="39"/>
      <c r="D26" s="42" t="s">
        <v>22</v>
      </c>
      <c r="E26" s="43"/>
      <c r="F26" s="44"/>
      <c r="G26" s="52">
        <f>SUM(COUNTIF(D4:BA4,"below")/C10)</f>
        <v>0</v>
      </c>
      <c r="H26" s="52">
        <f>SUM(COUNTIF(D5:BA5,"below")/C10)</f>
        <v>0</v>
      </c>
      <c r="I26" s="52">
        <f>SUM(COUNTIF(D6:BA6,"below")/C10)</f>
        <v>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30" customHeight="1" thickBot="1" x14ac:dyDescent="0.3">
      <c r="A27" s="41"/>
      <c r="B27" s="39"/>
      <c r="C27" s="39"/>
      <c r="D27" s="42" t="s">
        <v>24</v>
      </c>
      <c r="E27" s="43"/>
      <c r="F27" s="44"/>
      <c r="G27" s="52">
        <f>SUM(COUNTIF(D4:BA4,"on-track")/C10)</f>
        <v>0</v>
      </c>
      <c r="H27" s="52">
        <f>SUM(COUNTIF(D5:BA5,"on-track")/C10)</f>
        <v>0</v>
      </c>
      <c r="I27" s="52">
        <f>SUM(COUNTIF(D6:BA6,"on-track")/C10)</f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30" customHeight="1" thickBot="1" x14ac:dyDescent="0.3">
      <c r="A28" s="41"/>
      <c r="B28" s="39"/>
      <c r="C28" s="39"/>
      <c r="D28" s="45" t="s">
        <v>23</v>
      </c>
      <c r="E28" s="46"/>
      <c r="F28" s="46"/>
      <c r="G28" s="53">
        <f>SUM(COUNTIF(D4:BA4,"above")/C10)</f>
        <v>0</v>
      </c>
      <c r="H28" s="53">
        <f>SUM(COUNTIF(D5:BA5,"above")/C10)</f>
        <v>0</v>
      </c>
      <c r="I28" s="53">
        <f>SUM(COUNTIF(D6:BA6,"above")/C10)</f>
        <v>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30" customHeight="1" x14ac:dyDescent="0.25">
      <c r="A29" s="41"/>
      <c r="B29" s="39"/>
      <c r="C29" s="3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x14ac:dyDescent="0.25">
      <c r="A31" s="41"/>
      <c r="B31" s="39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x14ac:dyDescent="0.25">
      <c r="A32" s="41"/>
      <c r="B32" s="39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30" customHeight="1" x14ac:dyDescent="0.25">
      <c r="A35" s="41"/>
      <c r="B35" s="39"/>
      <c r="C35" s="3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ht="30" customHeight="1" x14ac:dyDescent="0.25">
      <c r="A45" s="41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ht="30" customHeight="1" x14ac:dyDescent="0.25">
      <c r="A55" s="41"/>
      <c r="B55" s="39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30" customHeight="1" x14ac:dyDescent="0.25">
      <c r="A67" s="41"/>
      <c r="B67" s="39"/>
      <c r="C67" s="39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30" customHeight="1" x14ac:dyDescent="0.25">
      <c r="A73" s="41"/>
      <c r="B73" s="39"/>
      <c r="C73" s="3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ht="30" customHeight="1" x14ac:dyDescent="0.25">
      <c r="A74" s="41"/>
      <c r="B74" s="39"/>
      <c r="C74" s="3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ht="30" customHeight="1" x14ac:dyDescent="0.25">
      <c r="A76" s="41"/>
      <c r="B76" s="39"/>
      <c r="C76" s="3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ht="30" customHeight="1" x14ac:dyDescent="0.25">
      <c r="A78" s="41"/>
      <c r="B78" s="39"/>
      <c r="C78" s="3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30" customHeight="1" x14ac:dyDescent="0.25">
      <c r="A80" s="41"/>
      <c r="B80" s="39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ht="30" customHeight="1" x14ac:dyDescent="0.25">
      <c r="A82" s="41"/>
      <c r="B82" s="39"/>
      <c r="C82" s="39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ht="30" customHeight="1" x14ac:dyDescent="0.25">
      <c r="A84" s="41"/>
      <c r="B84" s="39"/>
      <c r="C84" s="3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ht="30" customHeight="1" x14ac:dyDescent="0.25">
      <c r="A86" s="41"/>
      <c r="B86" s="39"/>
      <c r="C86" s="3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ht="30" customHeight="1" x14ac:dyDescent="0.25">
      <c r="A88" s="41"/>
      <c r="B88" s="39"/>
      <c r="C88" s="3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ht="30" customHeight="1" x14ac:dyDescent="0.25">
      <c r="A92" s="41"/>
      <c r="B92" s="39"/>
      <c r="C92" s="39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ht="30" customHeight="1" x14ac:dyDescent="0.25">
      <c r="A94" s="41"/>
      <c r="B94" s="39"/>
      <c r="C94" s="3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ht="30" customHeight="1" x14ac:dyDescent="0.25">
      <c r="A96" s="41"/>
      <c r="B96" s="39"/>
      <c r="C96" s="3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30" customHeight="1" x14ac:dyDescent="0.25">
      <c r="A97" s="41"/>
      <c r="B97" s="39"/>
      <c r="C97" s="39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89" priority="15" operator="equal">
      <formula>"below"</formula>
    </cfRule>
    <cfRule type="cellIs" dxfId="88" priority="16" operator="equal">
      <formula>"on-track"</formula>
    </cfRule>
  </conditionalFormatting>
  <conditionalFormatting sqref="D6:BA6">
    <cfRule type="cellIs" dxfId="87" priority="14" operator="equal">
      <formula>"above"</formula>
    </cfRule>
  </conditionalFormatting>
  <conditionalFormatting sqref="D6:BA6">
    <cfRule type="cellIs" dxfId="86" priority="13" operator="equal">
      <formula>"above"</formula>
    </cfRule>
  </conditionalFormatting>
  <conditionalFormatting sqref="D4:BA4">
    <cfRule type="cellIs" dxfId="85" priority="11" operator="equal">
      <formula>"below"</formula>
    </cfRule>
    <cfRule type="cellIs" dxfId="84" priority="12" operator="equal">
      <formula>"on-track"</formula>
    </cfRule>
  </conditionalFormatting>
  <conditionalFormatting sqref="D4:BA4">
    <cfRule type="cellIs" dxfId="83" priority="10" operator="equal">
      <formula>"above"</formula>
    </cfRule>
  </conditionalFormatting>
  <conditionalFormatting sqref="D4:BA4">
    <cfRule type="cellIs" dxfId="82" priority="9" operator="equal">
      <formula>"above"</formula>
    </cfRule>
  </conditionalFormatting>
  <conditionalFormatting sqref="D5:BA5">
    <cfRule type="cellIs" dxfId="81" priority="7" operator="equal">
      <formula>"below"</formula>
    </cfRule>
    <cfRule type="cellIs" dxfId="80" priority="8" operator="equal">
      <formula>"on-track"</formula>
    </cfRule>
  </conditionalFormatting>
  <conditionalFormatting sqref="D5:BA5">
    <cfRule type="cellIs" dxfId="79" priority="6" operator="equal">
      <formula>"above"</formula>
    </cfRule>
  </conditionalFormatting>
  <conditionalFormatting sqref="D5:BA5">
    <cfRule type="cellIs" dxfId="78" priority="5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{6DE883C9-5E84-4FAD-8DD1-D56C1E0512C2}</x14:id>
        </ext>
      </extLst>
    </cfRule>
  </conditionalFormatting>
  <dataValidations count="1">
    <dataValidation type="whole" allowBlank="1" showInputMessage="1" showErrorMessage="1" error="0,1,2,3 Please" prompt="0,1,2,3" sqref="D12:BA23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E883C9-5E84-4FAD-8DD1-D56C1E051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6945095D-B0A4-49A3-9302-D3BCC4402899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C12:C17 C19:C23</xm:sqref>
        </x14:conditionalFormatting>
        <x14:conditionalFormatting xmlns:xm="http://schemas.microsoft.com/office/excel/2006/main">
          <x14:cfRule type="cellIs" priority="3" operator="between" id="{FBA7F308-C42E-47B1-BCF5-6AE6AC6C67CC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C12:C17 C19:C23</xm:sqref>
        </x14:conditionalFormatting>
        <x14:conditionalFormatting xmlns:xm="http://schemas.microsoft.com/office/excel/2006/main">
          <x14:cfRule type="cellIs" priority="2" operator="greaterThan" id="{AC2B5EC7-E551-456F-99F9-BB3FE42619C4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C12:C17 C19:C23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workbookViewId="0">
      <pane xSplit="1" ySplit="3" topLeftCell="B4" activePane="bottomRight" state="frozen"/>
      <selection pane="topRight"/>
      <selection pane="bottomLeft"/>
      <selection pane="bottomRight" activeCell="D12" sqref="D12:BA12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>AVERAGE(D12:D24)</f>
        <v>#DIV/0!</v>
      </c>
      <c r="E8" s="48" t="e">
        <f t="shared" ref="E8:AL8" si="0">AVERAGE(E12:E24)</f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AVERAGE(AM12:AM24)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SUM(COUNTIF(D12:D24,"&gt;=2")/12*100)</f>
        <v>0</v>
      </c>
      <c r="E9" s="49">
        <f t="shared" ref="E9:AL9" si="2">SUM(COUNTIF(E12:E24,"&gt;=2")/12*100)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SUM(COUNTIF(AM12:AM24,"&gt;=2")/12*100)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55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48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49</v>
      </c>
      <c r="B13" s="25"/>
      <c r="C13" s="51" t="e">
        <f t="shared" ref="C13:C18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50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51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30" customHeight="1" thickBot="1" x14ac:dyDescent="0.3">
      <c r="A16" s="28" t="s">
        <v>52</v>
      </c>
      <c r="B16" s="60"/>
      <c r="C16" s="51" t="e">
        <f t="shared" si="4"/>
        <v>#DIV/0!</v>
      </c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30" customHeight="1" thickBot="1" x14ac:dyDescent="0.3">
      <c r="A17" s="33" t="s">
        <v>53</v>
      </c>
      <c r="B17" s="34"/>
      <c r="C17" s="51" t="e">
        <f t="shared" si="4"/>
        <v>#DIV/0!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30" customHeight="1" thickBot="1" x14ac:dyDescent="0.3">
      <c r="A18" s="33" t="s">
        <v>54</v>
      </c>
      <c r="B18" s="34"/>
      <c r="C18" s="51" t="e">
        <f t="shared" si="4"/>
        <v>#DIV/0!</v>
      </c>
      <c r="D18" s="3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3" customFormat="1" ht="15.75" thickBot="1" x14ac:dyDescent="0.3">
      <c r="A19" s="17" t="s">
        <v>11</v>
      </c>
      <c r="B19" s="59"/>
      <c r="C19" s="26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53" ht="30" customHeight="1" thickBot="1" x14ac:dyDescent="0.3">
      <c r="A20" s="33" t="s">
        <v>39</v>
      </c>
      <c r="B20" s="7"/>
      <c r="C20" s="51" t="e">
        <f>AVERAGE(D20:BA20)</f>
        <v>#DIV/0!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30" customHeight="1" thickBot="1" x14ac:dyDescent="0.3">
      <c r="A21" s="33" t="s">
        <v>40</v>
      </c>
      <c r="B21" s="7"/>
      <c r="C21" s="51" t="e">
        <f t="shared" ref="C21:C24" si="5">AVERAGE(D21:BA21)</f>
        <v>#DIV/0!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ht="30" customHeight="1" thickBot="1" x14ac:dyDescent="0.3">
      <c r="A22" s="33" t="s">
        <v>41</v>
      </c>
      <c r="B22" s="7"/>
      <c r="C22" s="51" t="e">
        <f t="shared" si="5"/>
        <v>#DIV/0!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ht="30" customHeight="1" thickBot="1" x14ac:dyDescent="0.3">
      <c r="A23" s="33" t="s">
        <v>42</v>
      </c>
      <c r="B23" s="7"/>
      <c r="C23" s="51" t="e">
        <f t="shared" si="5"/>
        <v>#DIV/0!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ht="30" customHeight="1" thickBot="1" x14ac:dyDescent="0.3">
      <c r="A24" s="33" t="s">
        <v>56</v>
      </c>
      <c r="B24" s="7"/>
      <c r="C24" s="51" t="e">
        <f t="shared" si="5"/>
        <v>#DIV/0!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ht="15.75" thickBot="1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15.75" thickBot="1" x14ac:dyDescent="0.3">
      <c r="A26" s="37"/>
      <c r="B26" s="37"/>
      <c r="C26" s="37"/>
      <c r="D26" s="38"/>
      <c r="E26" s="38"/>
      <c r="F26" s="39"/>
      <c r="G26" s="40" t="s">
        <v>28</v>
      </c>
      <c r="H26" s="40" t="s">
        <v>29</v>
      </c>
      <c r="I26" s="40" t="s">
        <v>30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30" customHeight="1" thickBot="1" x14ac:dyDescent="0.3">
      <c r="A27" s="41"/>
      <c r="B27" s="39"/>
      <c r="C27" s="39"/>
      <c r="D27" s="42" t="s">
        <v>22</v>
      </c>
      <c r="E27" s="43"/>
      <c r="F27" s="44"/>
      <c r="G27" s="52">
        <f>SUM(COUNTIF(D4:BA4,"below")/C10)</f>
        <v>0</v>
      </c>
      <c r="H27" s="52">
        <f>SUM(COUNTIF(D5:BA5,"below")/C10)</f>
        <v>0</v>
      </c>
      <c r="I27" s="52">
        <f>SUM(COUNTIF(D6:BA6,"below")/C10)</f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30" customHeight="1" thickBot="1" x14ac:dyDescent="0.3">
      <c r="A28" s="41"/>
      <c r="B28" s="39"/>
      <c r="C28" s="39"/>
      <c r="D28" s="42" t="s">
        <v>24</v>
      </c>
      <c r="E28" s="43"/>
      <c r="F28" s="44"/>
      <c r="G28" s="52">
        <f>SUM(COUNTIF(D4:BA4,"on-track")/C10)</f>
        <v>0</v>
      </c>
      <c r="H28" s="52">
        <f>SUM(COUNTIF(D5:BA5,"on-track")/C10)</f>
        <v>0</v>
      </c>
      <c r="I28" s="52">
        <f>SUM(COUNTIF(D6:BA6,"on-track")/C10)</f>
        <v>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30" customHeight="1" thickBot="1" x14ac:dyDescent="0.3">
      <c r="A29" s="41"/>
      <c r="B29" s="39"/>
      <c r="C29" s="39"/>
      <c r="D29" s="45" t="s">
        <v>23</v>
      </c>
      <c r="E29" s="46"/>
      <c r="F29" s="46"/>
      <c r="G29" s="53">
        <f>SUM(COUNTIF(D4:BA4,"above")/C10)</f>
        <v>0</v>
      </c>
      <c r="H29" s="53">
        <f>SUM(COUNTIF(D5:BA5,"above")/C10)</f>
        <v>0</v>
      </c>
      <c r="I29" s="53">
        <f>SUM(COUNTIF(D6:BA6,"above")/C10)</f>
        <v>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30" customHeight="1" x14ac:dyDescent="0.25">
      <c r="A30" s="41"/>
      <c r="B30" s="39"/>
      <c r="C30" s="39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x14ac:dyDescent="0.25">
      <c r="A32" s="41"/>
      <c r="B32" s="39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30" customHeight="1" x14ac:dyDescent="0.25">
      <c r="A33" s="41"/>
      <c r="B33" s="39"/>
      <c r="C33" s="3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t="30" customHeight="1" x14ac:dyDescent="0.25">
      <c r="A42" s="41"/>
      <c r="B42" s="39"/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ht="30" customHeight="1" x14ac:dyDescent="0.25">
      <c r="A45" s="41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ht="30" customHeight="1" x14ac:dyDescent="0.25">
      <c r="A53" s="41"/>
      <c r="B53" s="39"/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30" customHeight="1" x14ac:dyDescent="0.25">
      <c r="A60" s="41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ht="30" customHeight="1" x14ac:dyDescent="0.25">
      <c r="A62" s="41"/>
      <c r="B62" s="39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30" customHeight="1" x14ac:dyDescent="0.25">
      <c r="A67" s="41"/>
      <c r="B67" s="39"/>
      <c r="C67" s="39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30" customHeight="1" x14ac:dyDescent="0.25">
      <c r="A68" s="41"/>
      <c r="B68" s="39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ht="30" customHeight="1" x14ac:dyDescent="0.25">
      <c r="A71" s="41"/>
      <c r="B71" s="39"/>
      <c r="C71" s="39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ht="30" customHeight="1" x14ac:dyDescent="0.25">
      <c r="A74" s="41"/>
      <c r="B74" s="39"/>
      <c r="C74" s="3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ht="30" customHeight="1" x14ac:dyDescent="0.25">
      <c r="A75" s="41"/>
      <c r="B75" s="39"/>
      <c r="C75" s="3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ht="30" customHeight="1" x14ac:dyDescent="0.25">
      <c r="A78" s="41"/>
      <c r="B78" s="39"/>
      <c r="C78" s="3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30" customHeight="1" x14ac:dyDescent="0.25">
      <c r="A79" s="41"/>
      <c r="B79" s="39"/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30" customHeight="1" x14ac:dyDescent="0.25">
      <c r="A83" s="41"/>
      <c r="B83" s="39"/>
      <c r="C83" s="3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ht="30" customHeight="1" x14ac:dyDescent="0.25">
      <c r="A86" s="41"/>
      <c r="B86" s="39"/>
      <c r="C86" s="3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 x14ac:dyDescent="0.25">
      <c r="A87" s="41"/>
      <c r="B87" s="39"/>
      <c r="C87" s="39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ht="30" customHeight="1" x14ac:dyDescent="0.25">
      <c r="A90" s="41"/>
      <c r="B90" s="39"/>
      <c r="C90" s="39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ht="30" customHeight="1" x14ac:dyDescent="0.25">
      <c r="A93" s="41"/>
      <c r="B93" s="39"/>
      <c r="C93" s="39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30" customHeight="1" x14ac:dyDescent="0.25">
      <c r="A95" s="41"/>
      <c r="B95" s="39"/>
      <c r="C95" s="39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30" customHeight="1" x14ac:dyDescent="0.25">
      <c r="A97" s="41"/>
      <c r="B97" s="39"/>
      <c r="C97" s="39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ht="30" customHeight="1" x14ac:dyDescent="0.25">
      <c r="A98" s="41"/>
      <c r="B98" s="39"/>
      <c r="C98" s="39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1:53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74" priority="19" operator="equal">
      <formula>"below"</formula>
    </cfRule>
    <cfRule type="cellIs" dxfId="73" priority="20" operator="equal">
      <formula>"on-track"</formula>
    </cfRule>
  </conditionalFormatting>
  <conditionalFormatting sqref="D6:BA6">
    <cfRule type="cellIs" dxfId="72" priority="18" operator="equal">
      <formula>"above"</formula>
    </cfRule>
  </conditionalFormatting>
  <conditionalFormatting sqref="D6:BA6">
    <cfRule type="cellIs" dxfId="71" priority="17" operator="equal">
      <formula>"above"</formula>
    </cfRule>
  </conditionalFormatting>
  <conditionalFormatting sqref="D4:BA4">
    <cfRule type="cellIs" dxfId="70" priority="15" operator="equal">
      <formula>"below"</formula>
    </cfRule>
    <cfRule type="cellIs" dxfId="69" priority="16" operator="equal">
      <formula>"on-track"</formula>
    </cfRule>
  </conditionalFormatting>
  <conditionalFormatting sqref="D4:BA4">
    <cfRule type="cellIs" dxfId="68" priority="14" operator="equal">
      <formula>"above"</formula>
    </cfRule>
  </conditionalFormatting>
  <conditionalFormatting sqref="D4:BA4">
    <cfRule type="cellIs" dxfId="67" priority="13" operator="equal">
      <formula>"above"</formula>
    </cfRule>
  </conditionalFormatting>
  <conditionalFormatting sqref="D5:BA5">
    <cfRule type="cellIs" dxfId="66" priority="11" operator="equal">
      <formula>"below"</formula>
    </cfRule>
    <cfRule type="cellIs" dxfId="65" priority="12" operator="equal">
      <formula>"on-track"</formula>
    </cfRule>
  </conditionalFormatting>
  <conditionalFormatting sqref="D5:BA5">
    <cfRule type="cellIs" dxfId="64" priority="10" operator="equal">
      <formula>"above"</formula>
    </cfRule>
  </conditionalFormatting>
  <conditionalFormatting sqref="D5:BA5">
    <cfRule type="cellIs" dxfId="63" priority="9" operator="equal">
      <formula>"above"</formula>
    </cfRule>
  </conditionalFormatting>
  <conditionalFormatting sqref="D8:BA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{1C3F1857-AEC8-44EC-875B-128544B96259}</x14:id>
        </ext>
      </extLst>
    </cfRule>
  </conditionalFormatting>
  <dataValidations count="1">
    <dataValidation type="whole" allowBlank="1" showInputMessage="1" showErrorMessage="1" error="0,1,2,3 Please" prompt="0,1,2,3" sqref="D12:BA18 D20:BA24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3F1857-AEC8-44EC-875B-128544B96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8" operator="lessThan" id="{5568632B-51B7-4E68-86CB-0E5BC2A22AB5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C12:C18 C20:C24</xm:sqref>
        </x14:conditionalFormatting>
        <x14:conditionalFormatting xmlns:xm="http://schemas.microsoft.com/office/excel/2006/main">
          <x14:cfRule type="cellIs" priority="7" operator="between" id="{B8AFCB4B-E05D-4E10-A310-CE09F2BE2180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C12:C18 C20:C24</xm:sqref>
        </x14:conditionalFormatting>
        <x14:conditionalFormatting xmlns:xm="http://schemas.microsoft.com/office/excel/2006/main">
          <x14:cfRule type="cellIs" priority="6" operator="greaterThan" id="{6940EED5-448B-4927-8232-60A9B419105F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C12:C18 C20:C24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2"/>
  <sheetViews>
    <sheetView workbookViewId="0">
      <pane xSplit="1" ySplit="3" topLeftCell="B4" activePane="bottomRight" state="frozen"/>
      <selection pane="topRight"/>
      <selection pane="bottomLeft"/>
      <selection pane="bottomRight" activeCell="BA4" sqref="BA4:BA6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>AVERAGE(D12:D23)</f>
        <v>#DIV/0!</v>
      </c>
      <c r="E8" s="48" t="e">
        <f t="shared" ref="E8:AL8" si="0">AVERAGE(E12:E23)</f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AVERAGE(AM12:AM23)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SUM(COUNTIF(D12:D23,"&gt;=2")/10*100)</f>
        <v>0</v>
      </c>
      <c r="E9" s="49">
        <f t="shared" ref="E9:AL9" si="2">SUM(COUNTIF(E12:E23,"&gt;=2")/10*100)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SUM(COUNTIF(AM12:AM23,"&gt;=2")/10*100)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57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58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63</v>
      </c>
      <c r="B13" s="25"/>
      <c r="C13" s="51" t="e">
        <f t="shared" ref="C13:C18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59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60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30" customHeight="1" thickBot="1" x14ac:dyDescent="0.3">
      <c r="A16" s="28" t="s">
        <v>61</v>
      </c>
      <c r="B16" s="60"/>
      <c r="C16" s="51" t="e">
        <f t="shared" si="4"/>
        <v>#DIV/0!</v>
      </c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30" customHeight="1" thickBot="1" x14ac:dyDescent="0.3">
      <c r="A17" s="33" t="s">
        <v>62</v>
      </c>
      <c r="B17" s="34"/>
      <c r="C17" s="51" t="e">
        <f t="shared" si="4"/>
        <v>#DIV/0!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30" customHeight="1" thickBot="1" x14ac:dyDescent="0.3">
      <c r="A18" s="33" t="s">
        <v>64</v>
      </c>
      <c r="B18" s="34"/>
      <c r="C18" s="51" t="e">
        <f t="shared" si="4"/>
        <v>#DIV/0!</v>
      </c>
      <c r="D18" s="3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3" customFormat="1" ht="15.75" thickBot="1" x14ac:dyDescent="0.3">
      <c r="A19" s="17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53" ht="30" customHeight="1" thickBot="1" x14ac:dyDescent="0.3">
      <c r="A20" s="33" t="s">
        <v>65</v>
      </c>
      <c r="B20" s="7"/>
      <c r="C20" s="51" t="e">
        <f>AVERAGE(D20:BA20)</f>
        <v>#DIV/0!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23" customFormat="1" ht="15.75" thickBot="1" x14ac:dyDescent="0.3">
      <c r="A21" s="17" t="s">
        <v>66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53" ht="30" customHeight="1" thickBot="1" x14ac:dyDescent="0.3">
      <c r="A22" s="33" t="s">
        <v>67</v>
      </c>
      <c r="B22" s="7"/>
      <c r="C22" s="51" t="e">
        <f>AVERAGE(D22:BA22)</f>
        <v>#DIV/0!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30" customHeight="1" thickBot="1" x14ac:dyDescent="0.3">
      <c r="A23" s="33" t="s">
        <v>68</v>
      </c>
      <c r="B23" s="7"/>
      <c r="C23" s="51" t="e">
        <f>AVERAGE(D23:BA23)</f>
        <v>#DIV/0!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5.75" thickBo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.75" thickBot="1" x14ac:dyDescent="0.3">
      <c r="A25" s="37"/>
      <c r="B25" s="37"/>
      <c r="C25" s="37"/>
      <c r="D25" s="38"/>
      <c r="E25" s="38"/>
      <c r="F25" s="39"/>
      <c r="G25" s="40" t="s">
        <v>28</v>
      </c>
      <c r="H25" s="40" t="s">
        <v>29</v>
      </c>
      <c r="I25" s="40" t="s">
        <v>30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30" customHeight="1" thickBot="1" x14ac:dyDescent="0.3">
      <c r="A26" s="41"/>
      <c r="B26" s="39"/>
      <c r="C26" s="39"/>
      <c r="D26" s="42" t="s">
        <v>22</v>
      </c>
      <c r="E26" s="43"/>
      <c r="F26" s="44"/>
      <c r="G26" s="52">
        <f>SUM(COUNTIF(D4:BA4,"below")/C10)</f>
        <v>0</v>
      </c>
      <c r="H26" s="52">
        <f>SUM(COUNTIF(D5:BA5,"below")/C10)</f>
        <v>0</v>
      </c>
      <c r="I26" s="52">
        <f>SUM(COUNTIF(D6:BA6,"below")/C10)</f>
        <v>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30" customHeight="1" thickBot="1" x14ac:dyDescent="0.3">
      <c r="A27" s="41"/>
      <c r="B27" s="39"/>
      <c r="C27" s="39"/>
      <c r="D27" s="42" t="s">
        <v>24</v>
      </c>
      <c r="E27" s="43"/>
      <c r="F27" s="44"/>
      <c r="G27" s="52">
        <f>SUM(COUNTIF(D4:BA4,"on-track")/C10)</f>
        <v>0</v>
      </c>
      <c r="H27" s="52">
        <f>SUM(COUNTIF(D5:BA5,"on-track")/C10)</f>
        <v>0</v>
      </c>
      <c r="I27" s="52">
        <f>SUM(COUNTIF(D6:BA6,"on-track")/C10)</f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30" customHeight="1" thickBot="1" x14ac:dyDescent="0.3">
      <c r="A28" s="41"/>
      <c r="B28" s="39"/>
      <c r="C28" s="39"/>
      <c r="D28" s="45" t="s">
        <v>23</v>
      </c>
      <c r="E28" s="46"/>
      <c r="F28" s="46"/>
      <c r="G28" s="53">
        <f>SUM(COUNTIF(D4:BA4,"above")/C10)</f>
        <v>0</v>
      </c>
      <c r="H28" s="53">
        <f>SUM(COUNTIF(D5:BA5,"above")/C10)</f>
        <v>0</v>
      </c>
      <c r="I28" s="53">
        <f>SUM(COUNTIF(D6:BA6,"above")/C10)</f>
        <v>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30" customHeight="1" x14ac:dyDescent="0.25">
      <c r="A29" s="41"/>
      <c r="B29" s="39"/>
      <c r="C29" s="3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x14ac:dyDescent="0.25">
      <c r="A31" s="41"/>
      <c r="B31" s="39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x14ac:dyDescent="0.25">
      <c r="A32" s="41"/>
      <c r="B32" s="39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30" customHeight="1" x14ac:dyDescent="0.25">
      <c r="A35" s="41"/>
      <c r="B35" s="39"/>
      <c r="C35" s="3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ht="30" customHeight="1" x14ac:dyDescent="0.25">
      <c r="A45" s="41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ht="30" customHeight="1" x14ac:dyDescent="0.25">
      <c r="A55" s="41"/>
      <c r="B55" s="39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30" customHeight="1" x14ac:dyDescent="0.25">
      <c r="A67" s="41"/>
      <c r="B67" s="39"/>
      <c r="C67" s="39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30" customHeight="1" x14ac:dyDescent="0.25">
      <c r="A73" s="41"/>
      <c r="B73" s="39"/>
      <c r="C73" s="3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ht="30" customHeight="1" x14ac:dyDescent="0.25">
      <c r="A74" s="41"/>
      <c r="B74" s="39"/>
      <c r="C74" s="3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ht="30" customHeight="1" x14ac:dyDescent="0.25">
      <c r="A76" s="41"/>
      <c r="B76" s="39"/>
      <c r="C76" s="3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ht="30" customHeight="1" x14ac:dyDescent="0.25">
      <c r="A78" s="41"/>
      <c r="B78" s="39"/>
      <c r="C78" s="3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30" customHeight="1" x14ac:dyDescent="0.25">
      <c r="A80" s="41"/>
      <c r="B80" s="39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ht="30" customHeight="1" x14ac:dyDescent="0.25">
      <c r="A82" s="41"/>
      <c r="B82" s="39"/>
      <c r="C82" s="39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ht="30" customHeight="1" x14ac:dyDescent="0.25">
      <c r="A84" s="41"/>
      <c r="B84" s="39"/>
      <c r="C84" s="3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ht="30" customHeight="1" x14ac:dyDescent="0.25">
      <c r="A86" s="41"/>
      <c r="B86" s="39"/>
      <c r="C86" s="3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ht="30" customHeight="1" x14ac:dyDescent="0.25">
      <c r="A88" s="41"/>
      <c r="B88" s="39"/>
      <c r="C88" s="3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ht="30" customHeight="1" x14ac:dyDescent="0.25">
      <c r="A92" s="41"/>
      <c r="B92" s="39"/>
      <c r="C92" s="39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ht="30" customHeight="1" x14ac:dyDescent="0.25">
      <c r="A94" s="41"/>
      <c r="B94" s="39"/>
      <c r="C94" s="3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ht="30" customHeight="1" x14ac:dyDescent="0.25">
      <c r="A96" s="41"/>
      <c r="B96" s="39"/>
      <c r="C96" s="3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30" customHeight="1" x14ac:dyDescent="0.25">
      <c r="A97" s="41"/>
      <c r="B97" s="39"/>
      <c r="C97" s="39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59" priority="15" operator="equal">
      <formula>"below"</formula>
    </cfRule>
    <cfRule type="cellIs" dxfId="58" priority="16" operator="equal">
      <formula>"on-track"</formula>
    </cfRule>
  </conditionalFormatting>
  <conditionalFormatting sqref="D6:BA6">
    <cfRule type="cellIs" dxfId="57" priority="14" operator="equal">
      <formula>"above"</formula>
    </cfRule>
  </conditionalFormatting>
  <conditionalFormatting sqref="D6:BA6">
    <cfRule type="cellIs" dxfId="56" priority="13" operator="equal">
      <formula>"above"</formula>
    </cfRule>
  </conditionalFormatting>
  <conditionalFormatting sqref="D4:BA4">
    <cfRule type="cellIs" dxfId="55" priority="11" operator="equal">
      <formula>"below"</formula>
    </cfRule>
    <cfRule type="cellIs" dxfId="54" priority="12" operator="equal">
      <formula>"on-track"</formula>
    </cfRule>
  </conditionalFormatting>
  <conditionalFormatting sqref="D4:BA4">
    <cfRule type="cellIs" dxfId="53" priority="10" operator="equal">
      <formula>"above"</formula>
    </cfRule>
  </conditionalFormatting>
  <conditionalFormatting sqref="D4:BA4">
    <cfRule type="cellIs" dxfId="52" priority="9" operator="equal">
      <formula>"above"</formula>
    </cfRule>
  </conditionalFormatting>
  <conditionalFormatting sqref="D5:BA5">
    <cfRule type="cellIs" dxfId="51" priority="7" operator="equal">
      <formula>"below"</formula>
    </cfRule>
    <cfRule type="cellIs" dxfId="50" priority="8" operator="equal">
      <formula>"on-track"</formula>
    </cfRule>
  </conditionalFormatting>
  <conditionalFormatting sqref="D5:BA5">
    <cfRule type="cellIs" dxfId="49" priority="6" operator="equal">
      <formula>"above"</formula>
    </cfRule>
  </conditionalFormatting>
  <conditionalFormatting sqref="D5:BA5">
    <cfRule type="cellIs" dxfId="48" priority="5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{426C1A9E-2B88-456B-93F0-360A4D71F6BC}</x14:id>
        </ext>
      </extLst>
    </cfRule>
  </conditionalFormatting>
  <dataValidations count="2">
    <dataValidation type="whole" allowBlank="1" showInputMessage="1" showErrorMessage="1" error="0,1,2,3 Please" prompt="0,1,2,3" sqref="D12:BA18 D22:BA23">
      <formula1>0</formula1>
      <formula2>3</formula2>
    </dataValidation>
    <dataValidation type="whole" errorStyle="information" allowBlank="1" showInputMessage="1" showErrorMessage="1" error="0,1,2,3 Please" prompt="0,1,2,3" sqref="D20:BA20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6C1A9E-2B88-456B-93F0-360A4D71F6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2BB9768C-6493-4D7F-9B17-3B2A427AE5EB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C20 C12:C18 C22:C23</xm:sqref>
        </x14:conditionalFormatting>
        <x14:conditionalFormatting xmlns:xm="http://schemas.microsoft.com/office/excel/2006/main">
          <x14:cfRule type="cellIs" priority="3" operator="between" id="{76EB7FC6-13AF-4A2D-9342-ED9D6AED6BD5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C20 C12:C18 C22:C23</xm:sqref>
        </x14:conditionalFormatting>
        <x14:conditionalFormatting xmlns:xm="http://schemas.microsoft.com/office/excel/2006/main">
          <x14:cfRule type="cellIs" priority="2" operator="greaterThan" id="{94411E11-4C6C-4B0C-B876-A1D64A0A7015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C20 C12:C18 C22:C23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7"/>
  <sheetViews>
    <sheetView workbookViewId="0">
      <pane xSplit="1" ySplit="3" topLeftCell="C4" activePane="bottomRight" state="frozen"/>
      <selection pane="topRight"/>
      <selection pane="bottomLeft"/>
      <selection pane="bottomRight" activeCell="G30" sqref="G30:I30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>AVERAGE(D12:D28)</f>
        <v>#DIV/0!</v>
      </c>
      <c r="E8" s="48" t="e">
        <f t="shared" ref="E8:AL8" si="0">AVERAGE(E12:E28)</f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AVERAGE(AM12:AM28)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SUM(COUNTIF(D12:D28,"&gt;=2")/15*100)</f>
        <v>0</v>
      </c>
      <c r="E9" s="49">
        <f t="shared" ref="E9:AL9" si="2">SUM(COUNTIF(E12:E28,"&gt;=2")/15*100)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SUM(COUNTIF(AM12:AM28,"&gt;=2")/15*100)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69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70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71</v>
      </c>
      <c r="B13" s="25"/>
      <c r="C13" s="51" t="e">
        <f t="shared" ref="C13:C21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72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73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30" customHeight="1" thickBot="1" x14ac:dyDescent="0.3">
      <c r="A16" s="28" t="s">
        <v>74</v>
      </c>
      <c r="B16" s="60"/>
      <c r="C16" s="51" t="e">
        <f t="shared" si="4"/>
        <v>#DIV/0!</v>
      </c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30" customHeight="1" thickBot="1" x14ac:dyDescent="0.3">
      <c r="A17" s="33" t="s">
        <v>75</v>
      </c>
      <c r="B17" s="34"/>
      <c r="C17" s="51" t="e">
        <f t="shared" si="4"/>
        <v>#DIV/0!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30" customHeight="1" thickBot="1" x14ac:dyDescent="0.3">
      <c r="A18" s="61" t="s">
        <v>76</v>
      </c>
      <c r="B18" s="60"/>
      <c r="C18" s="51" t="e">
        <f t="shared" si="4"/>
        <v>#DIV/0!</v>
      </c>
      <c r="D18" s="62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1:53" ht="30" customHeight="1" thickBot="1" x14ac:dyDescent="0.3">
      <c r="A19" s="33" t="s">
        <v>77</v>
      </c>
      <c r="B19" s="34"/>
      <c r="C19" s="51" t="e">
        <f t="shared" si="4"/>
        <v>#DIV/0!</v>
      </c>
      <c r="D19" s="3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30" customHeight="1" thickBot="1" x14ac:dyDescent="0.3">
      <c r="A20" s="33" t="s">
        <v>78</v>
      </c>
      <c r="B20" s="34"/>
      <c r="C20" s="51" t="e">
        <f t="shared" si="4"/>
        <v>#DIV/0!</v>
      </c>
      <c r="D20" s="3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30" customHeight="1" thickBot="1" x14ac:dyDescent="0.3">
      <c r="A21" s="33" t="s">
        <v>79</v>
      </c>
      <c r="B21" s="34"/>
      <c r="C21" s="51" t="e">
        <f t="shared" si="4"/>
        <v>#DIV/0!</v>
      </c>
      <c r="D21" s="3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23" customFormat="1" ht="15.75" thickBot="1" x14ac:dyDescent="0.3">
      <c r="A22" s="63" t="s">
        <v>11</v>
      </c>
      <c r="B22" s="64"/>
      <c r="C22" s="65"/>
      <c r="D22" s="6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30" customHeight="1" thickBot="1" x14ac:dyDescent="0.3">
      <c r="A23" s="67" t="s">
        <v>80</v>
      </c>
      <c r="B23" s="68"/>
      <c r="C23" s="51" t="e">
        <f>AVERAGE(D23:BA23)</f>
        <v>#DIV/0!</v>
      </c>
      <c r="D23" s="3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0" customHeight="1" thickBot="1" x14ac:dyDescent="0.3">
      <c r="A24" s="41" t="s">
        <v>81</v>
      </c>
      <c r="B24" s="39"/>
      <c r="C24" s="73" t="e">
        <f>AVERAGE(D24:BA24)</f>
        <v>#DIV/0!</v>
      </c>
      <c r="D24" s="69"/>
      <c r="E24" s="70"/>
      <c r="F24" s="70"/>
      <c r="G24" s="70"/>
      <c r="H24" s="70"/>
      <c r="I24" s="70"/>
      <c r="J24" s="70"/>
      <c r="K24" s="7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23" customFormat="1" ht="15.75" thickBot="1" x14ac:dyDescent="0.3">
      <c r="A25" s="17" t="s">
        <v>66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53" ht="30" customHeight="1" thickBot="1" x14ac:dyDescent="0.3">
      <c r="A26" s="33" t="s">
        <v>82</v>
      </c>
      <c r="B26" s="7"/>
      <c r="C26" s="51" t="e">
        <f>AVERAGE(D26:BA26)</f>
        <v>#DIV/0!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30" customHeight="1" thickBot="1" x14ac:dyDescent="0.3">
      <c r="A27" s="61" t="s">
        <v>83</v>
      </c>
      <c r="B27" s="71"/>
      <c r="C27" s="51" t="e">
        <f t="shared" ref="C27:C28" si="5">AVERAGE(D27:BA27)</f>
        <v>#DIV/0!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ht="15.75" thickBot="1" x14ac:dyDescent="0.3">
      <c r="A28" s="72" t="s">
        <v>84</v>
      </c>
      <c r="B28" s="36"/>
      <c r="C28" s="51" t="e">
        <f t="shared" si="5"/>
        <v>#DIV/0!</v>
      </c>
      <c r="D28" s="6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5.75" thickBot="1" x14ac:dyDescent="0.3">
      <c r="A29" s="37"/>
      <c r="B29" s="37"/>
      <c r="C29" s="37"/>
      <c r="D29" s="5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15.75" thickBot="1" x14ac:dyDescent="0.3">
      <c r="A30" s="37"/>
      <c r="B30" s="37"/>
      <c r="C30" s="37"/>
      <c r="D30" s="38"/>
      <c r="E30" s="38"/>
      <c r="F30" s="39"/>
      <c r="G30" s="40" t="s">
        <v>28</v>
      </c>
      <c r="H30" s="40" t="s">
        <v>29</v>
      </c>
      <c r="I30" s="40" t="s">
        <v>30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thickBot="1" x14ac:dyDescent="0.3">
      <c r="A31" s="41"/>
      <c r="B31" s="39"/>
      <c r="C31" s="39"/>
      <c r="D31" s="42" t="s">
        <v>22</v>
      </c>
      <c r="E31" s="43"/>
      <c r="F31" s="44"/>
      <c r="G31" s="52">
        <f>SUM(COUNTIF(D4:BA4,"below")/C10)</f>
        <v>0</v>
      </c>
      <c r="H31" s="52">
        <f>SUM(COUNTIF(D5:BA5,"below")/C10)</f>
        <v>0</v>
      </c>
      <c r="I31" s="52">
        <f>SUM(COUNTIF(D6:BA6,"below")/C10)</f>
        <v>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thickBot="1" x14ac:dyDescent="0.3">
      <c r="A32" s="41"/>
      <c r="B32" s="39"/>
      <c r="C32" s="39"/>
      <c r="D32" s="42" t="s">
        <v>24</v>
      </c>
      <c r="E32" s="43"/>
      <c r="F32" s="44"/>
      <c r="G32" s="52">
        <f>SUM(COUNTIF(D4:BA4,"on-track")/C10)</f>
        <v>0</v>
      </c>
      <c r="H32" s="52">
        <f>SUM(COUNTIF(D5:BA5,"on-track")/C10)</f>
        <v>0</v>
      </c>
      <c r="I32" s="52">
        <f>SUM(COUNTIF(D6:BA6,"on-track")/C10)</f>
        <v>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30" customHeight="1" thickBot="1" x14ac:dyDescent="0.3">
      <c r="A33" s="41"/>
      <c r="B33" s="39"/>
      <c r="C33" s="39"/>
      <c r="D33" s="45" t="s">
        <v>23</v>
      </c>
      <c r="E33" s="46"/>
      <c r="F33" s="46"/>
      <c r="G33" s="53">
        <f>SUM(COUNTIF(D4:BA4,"above")/C10)</f>
        <v>0</v>
      </c>
      <c r="H33" s="53">
        <f>SUM(COUNTIF(D5:BA5,"above")/C10)</f>
        <v>0</v>
      </c>
      <c r="I33" s="53">
        <f>SUM(COUNTIF(D6:BA6,"above")/C10)</f>
        <v>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30" customHeight="1" x14ac:dyDescent="0.25">
      <c r="A34" s="41"/>
      <c r="B34" s="39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t="30" customHeight="1" x14ac:dyDescent="0.25">
      <c r="A42" s="41"/>
      <c r="B42" s="39"/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ht="30" customHeight="1" x14ac:dyDescent="0.25">
      <c r="A43" s="41"/>
      <c r="B43" s="39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ht="30" customHeight="1" x14ac:dyDescent="0.25">
      <c r="A53" s="41"/>
      <c r="B53" s="39"/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30" customHeight="1" x14ac:dyDescent="0.25">
      <c r="A54" s="41"/>
      <c r="B54" s="39"/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30" customHeight="1" x14ac:dyDescent="0.25">
      <c r="A60" s="41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ht="30" customHeight="1" x14ac:dyDescent="0.25">
      <c r="A62" s="41"/>
      <c r="B62" s="39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ht="30" customHeight="1" x14ac:dyDescent="0.25">
      <c r="A63" s="41"/>
      <c r="B63" s="39"/>
      <c r="C63" s="39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ht="30" customHeight="1" x14ac:dyDescent="0.25">
      <c r="A71" s="41"/>
      <c r="B71" s="39"/>
      <c r="C71" s="39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ht="30" customHeight="1" x14ac:dyDescent="0.25">
      <c r="A72" s="41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ht="30" customHeight="1" x14ac:dyDescent="0.25">
      <c r="A74" s="41"/>
      <c r="B74" s="39"/>
      <c r="C74" s="3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ht="30" customHeight="1" x14ac:dyDescent="0.25">
      <c r="A75" s="41"/>
      <c r="B75" s="39"/>
      <c r="C75" s="3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ht="30" customHeight="1" x14ac:dyDescent="0.25">
      <c r="A78" s="41"/>
      <c r="B78" s="39"/>
      <c r="C78" s="3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30" customHeight="1" x14ac:dyDescent="0.25">
      <c r="A79" s="41"/>
      <c r="B79" s="39"/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ht="30" customHeight="1" x14ac:dyDescent="0.25">
      <c r="A82" s="41"/>
      <c r="B82" s="39"/>
      <c r="C82" s="39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30" customHeight="1" x14ac:dyDescent="0.25">
      <c r="A83" s="41"/>
      <c r="B83" s="39"/>
      <c r="C83" s="3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 x14ac:dyDescent="0.25">
      <c r="A87" s="41"/>
      <c r="B87" s="39"/>
      <c r="C87" s="39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ht="30" customHeight="1" x14ac:dyDescent="0.25">
      <c r="A90" s="41"/>
      <c r="B90" s="39"/>
      <c r="C90" s="39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ht="30" customHeight="1" x14ac:dyDescent="0.25">
      <c r="A91" s="41"/>
      <c r="B91" s="39"/>
      <c r="C91" s="39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ht="30" customHeight="1" x14ac:dyDescent="0.25">
      <c r="A93" s="41"/>
      <c r="B93" s="39"/>
      <c r="C93" s="39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ht="30" customHeight="1" x14ac:dyDescent="0.25">
      <c r="A94" s="41"/>
      <c r="B94" s="39"/>
      <c r="C94" s="3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30" customHeight="1" x14ac:dyDescent="0.25">
      <c r="A97" s="41"/>
      <c r="B97" s="39"/>
      <c r="C97" s="39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ht="30" customHeight="1" x14ac:dyDescent="0.25">
      <c r="A99" s="41"/>
      <c r="B99" s="39"/>
      <c r="C99" s="3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ht="30" customHeight="1" x14ac:dyDescent="0.25">
      <c r="A101" s="41"/>
      <c r="B101" s="39"/>
      <c r="C101" s="3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ht="30" customHeight="1" x14ac:dyDescent="0.25">
      <c r="A102" s="41"/>
      <c r="B102" s="39"/>
      <c r="C102" s="39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1:53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1:53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1:53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  <row r="136" spans="1:53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</row>
    <row r="137" spans="1:53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44" priority="15" operator="equal">
      <formula>"below"</formula>
    </cfRule>
    <cfRule type="cellIs" dxfId="43" priority="16" operator="equal">
      <formula>"on-track"</formula>
    </cfRule>
  </conditionalFormatting>
  <conditionalFormatting sqref="D6:BA6">
    <cfRule type="cellIs" dxfId="42" priority="14" operator="equal">
      <formula>"above"</formula>
    </cfRule>
  </conditionalFormatting>
  <conditionalFormatting sqref="D6:BA6">
    <cfRule type="cellIs" dxfId="41" priority="13" operator="equal">
      <formula>"above"</formula>
    </cfRule>
  </conditionalFormatting>
  <conditionalFormatting sqref="D4:BA4">
    <cfRule type="cellIs" dxfId="40" priority="11" operator="equal">
      <formula>"below"</formula>
    </cfRule>
    <cfRule type="cellIs" dxfId="39" priority="12" operator="equal">
      <formula>"on-track"</formula>
    </cfRule>
  </conditionalFormatting>
  <conditionalFormatting sqref="D4:BA4">
    <cfRule type="cellIs" dxfId="38" priority="10" operator="equal">
      <formula>"above"</formula>
    </cfRule>
  </conditionalFormatting>
  <conditionalFormatting sqref="D4:BA4">
    <cfRule type="cellIs" dxfId="37" priority="9" operator="equal">
      <formula>"above"</formula>
    </cfRule>
  </conditionalFormatting>
  <conditionalFormatting sqref="D5:BA5">
    <cfRule type="cellIs" dxfId="36" priority="7" operator="equal">
      <formula>"below"</formula>
    </cfRule>
    <cfRule type="cellIs" dxfId="35" priority="8" operator="equal">
      <formula>"on-track"</formula>
    </cfRule>
  </conditionalFormatting>
  <conditionalFormatting sqref="D5:BA5">
    <cfRule type="cellIs" dxfId="34" priority="6" operator="equal">
      <formula>"above"</formula>
    </cfRule>
  </conditionalFormatting>
  <conditionalFormatting sqref="D5:BA5">
    <cfRule type="cellIs" dxfId="33" priority="5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{5FAE1E88-1994-4815-B94A-1F67F41E30E2}</x14:id>
        </ext>
      </extLst>
    </cfRule>
  </conditionalFormatting>
  <dataValidations count="1">
    <dataValidation type="whole" allowBlank="1" showInputMessage="1" showErrorMessage="1" error="0,1,2,3 Please" prompt="0,1,2,3" sqref="D12:BA21 D23:BA24 D26:BA28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AE1E88-1994-4815-B94A-1F67F41E3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94DEE2D5-D5F3-42FB-A70D-F5DFA6C439A0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C23:C24 C12:C21 C26:C28</xm:sqref>
        </x14:conditionalFormatting>
        <x14:conditionalFormatting xmlns:xm="http://schemas.microsoft.com/office/excel/2006/main">
          <x14:cfRule type="cellIs" priority="3" operator="between" id="{E547F717-23E1-4B94-85AC-49C48B4FB9CF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C23:C24 C12:C21 C26:C28</xm:sqref>
        </x14:conditionalFormatting>
        <x14:conditionalFormatting xmlns:xm="http://schemas.microsoft.com/office/excel/2006/main">
          <x14:cfRule type="cellIs" priority="2" operator="greaterThan" id="{8DD0C857-9CD3-4FE2-AC7A-EAC3960583C6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C23:C24 C12:C21 C26:C28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"/>
  <sheetViews>
    <sheetView workbookViewId="0">
      <pane xSplit="1" ySplit="3" topLeftCell="B4" activePane="bottomRight" state="frozen"/>
      <selection pane="topRight"/>
      <selection pane="bottomLeft"/>
      <selection pane="bottomRight" activeCell="I27" sqref="I27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 t="shared" ref="D8:AL8" si="0">AVERAGE(D12:D22)</f>
        <v>#DIV/0!</v>
      </c>
      <c r="E8" s="48" t="e">
        <f t="shared" si="0"/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AVERAGE(AM12:AM22)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SUM(COUNTIF(D12:D22,"&gt;=2")/9*100)</f>
        <v>0</v>
      </c>
      <c r="E9" s="49">
        <f t="shared" ref="E9:AL9" si="2">SUM(COUNTIF(E12:E22,"&gt;=2")/9*100)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SUM(COUNTIF(AM12:AM22,"&gt;=2")/9*100)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94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87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85</v>
      </c>
      <c r="B13" s="25"/>
      <c r="C13" s="51" t="e">
        <f t="shared" ref="C13:C15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88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8" t="s">
        <v>86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23" customFormat="1" x14ac:dyDescent="0.25">
      <c r="A16" s="63" t="s">
        <v>11</v>
      </c>
      <c r="B16" s="64"/>
      <c r="C16" s="64"/>
      <c r="D16" s="66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30" customHeight="1" thickBot="1" x14ac:dyDescent="0.3">
      <c r="A17" s="67" t="s">
        <v>89</v>
      </c>
      <c r="B17" s="68"/>
      <c r="C17" s="73" t="e">
        <f>AVERAGE(D17:BA17)</f>
        <v>#DIV/0!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23" customFormat="1" ht="15.75" thickBot="1" x14ac:dyDescent="0.3">
      <c r="A18" s="17" t="s">
        <v>66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53" ht="30" customHeight="1" thickBot="1" x14ac:dyDescent="0.3">
      <c r="A19" s="33" t="s">
        <v>90</v>
      </c>
      <c r="B19" s="7"/>
      <c r="C19" s="51" t="e">
        <f>AVERAGE(D19:BA19)</f>
        <v>#DIV/0!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30" customHeight="1" thickBot="1" x14ac:dyDescent="0.3">
      <c r="A20" s="61" t="s">
        <v>91</v>
      </c>
      <c r="B20" s="71"/>
      <c r="C20" s="51" t="e">
        <f t="shared" ref="C20:C22" si="5">AVERAGE(D20:BA20)</f>
        <v>#DIV/0!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1:53" ht="30" customHeight="1" thickBot="1" x14ac:dyDescent="0.3">
      <c r="A21" s="61" t="s">
        <v>92</v>
      </c>
      <c r="B21" s="71"/>
      <c r="C21" s="51" t="e">
        <f t="shared" si="5"/>
        <v>#DIV/0!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ht="30.75" thickBot="1" x14ac:dyDescent="0.3">
      <c r="A22" s="72" t="s">
        <v>93</v>
      </c>
      <c r="B22" s="36"/>
      <c r="C22" s="51" t="e">
        <f t="shared" si="5"/>
        <v>#DIV/0!</v>
      </c>
      <c r="D22" s="6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5.75" thickBot="1" x14ac:dyDescent="0.3">
      <c r="A23" s="37"/>
      <c r="B23" s="37"/>
      <c r="C23" s="37"/>
      <c r="D23" s="5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5.75" thickBot="1" x14ac:dyDescent="0.3">
      <c r="A24" s="37"/>
      <c r="B24" s="37"/>
      <c r="C24" s="37"/>
      <c r="D24" s="38"/>
      <c r="E24" s="38"/>
      <c r="F24" s="39"/>
      <c r="G24" s="40" t="s">
        <v>28</v>
      </c>
      <c r="H24" s="40" t="s">
        <v>29</v>
      </c>
      <c r="I24" s="40" t="s">
        <v>30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30" customHeight="1" thickBot="1" x14ac:dyDescent="0.3">
      <c r="A25" s="41"/>
      <c r="B25" s="39"/>
      <c r="C25" s="39"/>
      <c r="D25" s="42" t="s">
        <v>22</v>
      </c>
      <c r="E25" s="43"/>
      <c r="F25" s="44"/>
      <c r="G25" s="52">
        <f>SUM(COUNTIF(D4:BA4,"below")/C10)</f>
        <v>0</v>
      </c>
      <c r="H25" s="52">
        <f>SUM(COUNTIF(D5:BA5,"below")/C10)</f>
        <v>0</v>
      </c>
      <c r="I25" s="52">
        <f>SUM(COUNTIF(D6:BA6,"below")/C10)</f>
        <v>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30" customHeight="1" thickBot="1" x14ac:dyDescent="0.3">
      <c r="A26" s="41"/>
      <c r="B26" s="39"/>
      <c r="C26" s="39"/>
      <c r="D26" s="42" t="s">
        <v>24</v>
      </c>
      <c r="E26" s="43"/>
      <c r="F26" s="44"/>
      <c r="G26" s="52">
        <f>SUM(COUNTIF(D4:BA4,"on-track")/C10)</f>
        <v>0</v>
      </c>
      <c r="H26" s="52">
        <f>SUM(COUNTIF(D5:BA5,"on-track")/C10)</f>
        <v>0</v>
      </c>
      <c r="I26" s="52">
        <f>SUM(COUNTIF(D6:BA6,"on-track")/C10)</f>
        <v>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30" customHeight="1" thickBot="1" x14ac:dyDescent="0.3">
      <c r="A27" s="41"/>
      <c r="B27" s="39"/>
      <c r="C27" s="39"/>
      <c r="D27" s="45" t="s">
        <v>23</v>
      </c>
      <c r="E27" s="46"/>
      <c r="F27" s="46"/>
      <c r="G27" s="53">
        <f>SUM(COUNTIF(D4:BA4,"above")/C10)</f>
        <v>0</v>
      </c>
      <c r="H27" s="53">
        <f>SUM(COUNTIF(D5:BA5,"above")/C10)</f>
        <v>0</v>
      </c>
      <c r="I27" s="53">
        <f>SUM(COUNTIF(D6:BA6,"above")/C10)</f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30" customHeight="1" x14ac:dyDescent="0.25">
      <c r="A28" s="41"/>
      <c r="B28" s="39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30" customHeight="1" x14ac:dyDescent="0.25">
      <c r="A30" s="41"/>
      <c r="B30" s="39"/>
      <c r="C30" s="39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x14ac:dyDescent="0.25">
      <c r="A31" s="41"/>
      <c r="B31" s="39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30" customHeight="1" x14ac:dyDescent="0.25">
      <c r="A34" s="41"/>
      <c r="B34" s="39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30" customHeight="1" x14ac:dyDescent="0.25">
      <c r="A35" s="41"/>
      <c r="B35" s="39"/>
      <c r="C35" s="3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30" customHeight="1" x14ac:dyDescent="0.25">
      <c r="A36" s="41"/>
      <c r="B36" s="39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30" customHeight="1" x14ac:dyDescent="0.25">
      <c r="A37" s="41"/>
      <c r="B37" s="39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ht="30" customHeight="1" x14ac:dyDescent="0.25">
      <c r="A43" s="41"/>
      <c r="B43" s="39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ht="30" customHeight="1" x14ac:dyDescent="0.25">
      <c r="A45" s="41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ht="30" customHeight="1" x14ac:dyDescent="0.25">
      <c r="A46" s="41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30" customHeight="1" x14ac:dyDescent="0.25">
      <c r="A54" s="41"/>
      <c r="B54" s="39"/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ht="30" customHeight="1" x14ac:dyDescent="0.25">
      <c r="A55" s="41"/>
      <c r="B55" s="39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30" customHeight="1" x14ac:dyDescent="0.25">
      <c r="A56" s="41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ht="30" customHeight="1" x14ac:dyDescent="0.25">
      <c r="A57" s="41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30" customHeight="1" x14ac:dyDescent="0.25">
      <c r="A60" s="41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ht="30" customHeight="1" x14ac:dyDescent="0.25">
      <c r="A63" s="41"/>
      <c r="B63" s="39"/>
      <c r="C63" s="39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ht="30" customHeight="1" x14ac:dyDescent="0.25">
      <c r="A65" s="41"/>
      <c r="B65" s="39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30" customHeight="1" x14ac:dyDescent="0.25">
      <c r="A66" s="41"/>
      <c r="B66" s="39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30" customHeight="1" x14ac:dyDescent="0.25">
      <c r="A68" s="41"/>
      <c r="B68" s="39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ht="30" customHeight="1" x14ac:dyDescent="0.25">
      <c r="A72" s="41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30" customHeight="1" x14ac:dyDescent="0.25">
      <c r="A73" s="41"/>
      <c r="B73" s="39"/>
      <c r="C73" s="3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ht="30" customHeight="1" x14ac:dyDescent="0.25">
      <c r="A75" s="41"/>
      <c r="B75" s="39"/>
      <c r="C75" s="3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ht="30" customHeight="1" x14ac:dyDescent="0.25">
      <c r="A76" s="41"/>
      <c r="B76" s="39"/>
      <c r="C76" s="3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30" customHeight="1" x14ac:dyDescent="0.25">
      <c r="A79" s="41"/>
      <c r="B79" s="39"/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30" customHeight="1" x14ac:dyDescent="0.25">
      <c r="A83" s="41"/>
      <c r="B83" s="39"/>
      <c r="C83" s="3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ht="30" customHeight="1" x14ac:dyDescent="0.25">
      <c r="A84" s="41"/>
      <c r="B84" s="39"/>
      <c r="C84" s="3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 x14ac:dyDescent="0.25">
      <c r="A87" s="41"/>
      <c r="B87" s="39"/>
      <c r="C87" s="39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ht="30" customHeight="1" x14ac:dyDescent="0.25">
      <c r="A88" s="41"/>
      <c r="B88" s="39"/>
      <c r="C88" s="3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ht="30" customHeight="1" x14ac:dyDescent="0.25">
      <c r="A91" s="41"/>
      <c r="B91" s="39"/>
      <c r="C91" s="39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ht="30" customHeight="1" x14ac:dyDescent="0.25">
      <c r="A93" s="41"/>
      <c r="B93" s="39"/>
      <c r="C93" s="39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30" customHeight="1" x14ac:dyDescent="0.25">
      <c r="A95" s="41"/>
      <c r="B95" s="39"/>
      <c r="C95" s="39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ht="30" customHeight="1" x14ac:dyDescent="0.25">
      <c r="A96" s="41"/>
      <c r="B96" s="39"/>
      <c r="C96" s="3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29" priority="15" operator="equal">
      <formula>"below"</formula>
    </cfRule>
    <cfRule type="cellIs" dxfId="28" priority="16" operator="equal">
      <formula>"on-track"</formula>
    </cfRule>
  </conditionalFormatting>
  <conditionalFormatting sqref="D6:BA6">
    <cfRule type="cellIs" dxfId="27" priority="14" operator="equal">
      <formula>"above"</formula>
    </cfRule>
  </conditionalFormatting>
  <conditionalFormatting sqref="D6:BA6">
    <cfRule type="cellIs" dxfId="26" priority="13" operator="equal">
      <formula>"above"</formula>
    </cfRule>
  </conditionalFormatting>
  <conditionalFormatting sqref="D4:BA4">
    <cfRule type="cellIs" dxfId="25" priority="11" operator="equal">
      <formula>"below"</formula>
    </cfRule>
    <cfRule type="cellIs" dxfId="24" priority="12" operator="equal">
      <formula>"on-track"</formula>
    </cfRule>
  </conditionalFormatting>
  <conditionalFormatting sqref="D4:BA4">
    <cfRule type="cellIs" dxfId="23" priority="10" operator="equal">
      <formula>"above"</formula>
    </cfRule>
  </conditionalFormatting>
  <conditionalFormatting sqref="D4:BA4">
    <cfRule type="cellIs" dxfId="22" priority="9" operator="equal">
      <formula>"above"</formula>
    </cfRule>
  </conditionalFormatting>
  <conditionalFormatting sqref="D5:BA5">
    <cfRule type="cellIs" dxfId="21" priority="7" operator="equal">
      <formula>"below"</formula>
    </cfRule>
    <cfRule type="cellIs" dxfId="20" priority="8" operator="equal">
      <formula>"on-track"</formula>
    </cfRule>
  </conditionalFormatting>
  <conditionalFormatting sqref="D5:BA5">
    <cfRule type="cellIs" dxfId="19" priority="6" operator="equal">
      <formula>"above"</formula>
    </cfRule>
  </conditionalFormatting>
  <conditionalFormatting sqref="D5:BA5">
    <cfRule type="cellIs" dxfId="18" priority="5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{DF0FAB8D-7584-4DA2-94B0-FAD795F1E94C}</x14:id>
        </ext>
      </extLst>
    </cfRule>
  </conditionalFormatting>
  <dataValidations count="1">
    <dataValidation type="whole" allowBlank="1" showInputMessage="1" showErrorMessage="1" error="0,1,2,3 Please" prompt="0,1,2,3" sqref="D12:BA15 D17:BA17 D19:BA22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0FAB8D-7584-4DA2-94B0-FAD795F1E9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0E223B19-661F-4818-84AB-B6498622F0A2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 C12:C15 C19:C22</xm:sqref>
        </x14:conditionalFormatting>
        <x14:conditionalFormatting xmlns:xm="http://schemas.microsoft.com/office/excel/2006/main">
          <x14:cfRule type="cellIs" priority="3" operator="between" id="{8613D7E7-6FAB-4BB0-B3C6-E9F3D81591A1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C17 C12:C15 C19:C22</xm:sqref>
        </x14:conditionalFormatting>
        <x14:conditionalFormatting xmlns:xm="http://schemas.microsoft.com/office/excel/2006/main">
          <x14:cfRule type="cellIs" priority="2" operator="greaterThan" id="{7977D81C-2059-4EAA-81AC-F6B0DC385B10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C17 C12:C15 C19:C22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C11" sqref="C11"/>
    </sheetView>
  </sheetViews>
  <sheetFormatPr defaultColWidth="9.140625" defaultRowHeight="15" x14ac:dyDescent="0.25"/>
  <cols>
    <col min="1" max="1" width="50.7109375" style="6" customWidth="1"/>
    <col min="2" max="2" width="17.42578125" style="6" customWidth="1"/>
    <col min="3" max="3" width="17.7109375" style="6" customWidth="1"/>
    <col min="4" max="16384" width="9.140625" style="6"/>
  </cols>
  <sheetData>
    <row r="1" spans="1:53" ht="30" customHeight="1" x14ac:dyDescent="0.25">
      <c r="A1" s="5" t="s">
        <v>14</v>
      </c>
    </row>
    <row r="2" spans="1:53" x14ac:dyDescent="0.25">
      <c r="A2" s="6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x14ac:dyDescent="0.25">
      <c r="A3" s="6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x14ac:dyDescent="0.25">
      <c r="A4" s="82" t="s">
        <v>26</v>
      </c>
      <c r="B4" s="82"/>
      <c r="C4" s="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s="82" t="s">
        <v>27</v>
      </c>
      <c r="B5" s="82"/>
      <c r="C5" s="8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x14ac:dyDescent="0.25">
      <c r="A6" s="82" t="s">
        <v>108</v>
      </c>
      <c r="B6" s="82"/>
      <c r="C6" s="8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5">
      <c r="A7" s="86"/>
      <c r="B7" s="8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5">
      <c r="A8" s="81" t="s">
        <v>0</v>
      </c>
      <c r="B8" s="81"/>
      <c r="C8" s="81"/>
      <c r="D8" s="48" t="e">
        <f t="shared" ref="D8:AL8" si="0">AVERAGE(D12:D26)</f>
        <v>#DIV/0!</v>
      </c>
      <c r="E8" s="48" t="e">
        <f t="shared" si="0"/>
        <v>#DIV/0!</v>
      </c>
      <c r="F8" s="48" t="e">
        <f t="shared" si="0"/>
        <v>#DIV/0!</v>
      </c>
      <c r="G8" s="48" t="e">
        <f t="shared" si="0"/>
        <v>#DIV/0!</v>
      </c>
      <c r="H8" s="48" t="e">
        <f t="shared" si="0"/>
        <v>#DIV/0!</v>
      </c>
      <c r="I8" s="48" t="e">
        <f t="shared" si="0"/>
        <v>#DIV/0!</v>
      </c>
      <c r="J8" s="48" t="e">
        <f t="shared" si="0"/>
        <v>#DIV/0!</v>
      </c>
      <c r="K8" s="48" t="e">
        <f t="shared" si="0"/>
        <v>#DIV/0!</v>
      </c>
      <c r="L8" s="48" t="e">
        <f t="shared" si="0"/>
        <v>#DIV/0!</v>
      </c>
      <c r="M8" s="48" t="e">
        <f t="shared" si="0"/>
        <v>#DIV/0!</v>
      </c>
      <c r="N8" s="48" t="e">
        <f t="shared" si="0"/>
        <v>#DIV/0!</v>
      </c>
      <c r="O8" s="48" t="e">
        <f t="shared" si="0"/>
        <v>#DIV/0!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 t="shared" si="0"/>
        <v>#DIV/0!</v>
      </c>
      <c r="W8" s="48" t="e">
        <f t="shared" si="0"/>
        <v>#DIV/0!</v>
      </c>
      <c r="X8" s="48" t="e">
        <f t="shared" si="0"/>
        <v>#DIV/0!</v>
      </c>
      <c r="Y8" s="48" t="e">
        <f t="shared" si="0"/>
        <v>#DIV/0!</v>
      </c>
      <c r="Z8" s="48" t="e">
        <f t="shared" si="0"/>
        <v>#DIV/0!</v>
      </c>
      <c r="AA8" s="48" t="e">
        <f t="shared" si="0"/>
        <v>#DIV/0!</v>
      </c>
      <c r="AB8" s="48" t="e">
        <f t="shared" si="0"/>
        <v>#DIV/0!</v>
      </c>
      <c r="AC8" s="48" t="e">
        <f t="shared" si="0"/>
        <v>#DIV/0!</v>
      </c>
      <c r="AD8" s="48" t="e">
        <f t="shared" si="0"/>
        <v>#DIV/0!</v>
      </c>
      <c r="AE8" s="48" t="e">
        <f t="shared" si="0"/>
        <v>#DIV/0!</v>
      </c>
      <c r="AF8" s="48" t="e">
        <f t="shared" si="0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ref="AM8:BA8" si="1">AVERAGE(AM12:AM26)</f>
        <v>#DIV/0!</v>
      </c>
      <c r="AN8" s="48" t="e">
        <f t="shared" si="1"/>
        <v>#DIV/0!</v>
      </c>
      <c r="AO8" s="48" t="e">
        <f t="shared" si="1"/>
        <v>#DIV/0!</v>
      </c>
      <c r="AP8" s="48" t="e">
        <f t="shared" si="1"/>
        <v>#DIV/0!</v>
      </c>
      <c r="AQ8" s="48" t="e">
        <f t="shared" si="1"/>
        <v>#DIV/0!</v>
      </c>
      <c r="AR8" s="48" t="e">
        <f t="shared" si="1"/>
        <v>#DIV/0!</v>
      </c>
      <c r="AS8" s="48" t="e">
        <f t="shared" si="1"/>
        <v>#DIV/0!</v>
      </c>
      <c r="AT8" s="48" t="e">
        <f t="shared" si="1"/>
        <v>#DIV/0!</v>
      </c>
      <c r="AU8" s="48" t="e">
        <f t="shared" si="1"/>
        <v>#DIV/0!</v>
      </c>
      <c r="AV8" s="48" t="e">
        <f t="shared" si="1"/>
        <v>#DIV/0!</v>
      </c>
      <c r="AW8" s="48" t="e">
        <f t="shared" si="1"/>
        <v>#DIV/0!</v>
      </c>
      <c r="AX8" s="48" t="e">
        <f t="shared" si="1"/>
        <v>#DIV/0!</v>
      </c>
      <c r="AY8" s="48" t="e">
        <f t="shared" si="1"/>
        <v>#DIV/0!</v>
      </c>
      <c r="AZ8" s="48" t="e">
        <f t="shared" si="1"/>
        <v>#DIV/0!</v>
      </c>
      <c r="BA8" s="48" t="e">
        <f t="shared" si="1"/>
        <v>#DIV/0!</v>
      </c>
    </row>
    <row r="9" spans="1:53" x14ac:dyDescent="0.25">
      <c r="A9" s="81" t="s">
        <v>1</v>
      </c>
      <c r="B9" s="81"/>
      <c r="C9" s="81"/>
      <c r="D9" s="49">
        <f>SUM(COUNTIF(D12:D26,"&gt;=2")/13*100)</f>
        <v>0</v>
      </c>
      <c r="E9" s="49">
        <f t="shared" ref="E9:AL9" si="2">SUM(COUNTIF(E12:E26,"&gt;=2")/13*100)</f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0</v>
      </c>
      <c r="T9" s="49">
        <f t="shared" si="2"/>
        <v>0</v>
      </c>
      <c r="U9" s="49">
        <f t="shared" si="2"/>
        <v>0</v>
      </c>
      <c r="V9" s="49">
        <f t="shared" si="2"/>
        <v>0</v>
      </c>
      <c r="W9" s="49">
        <f t="shared" si="2"/>
        <v>0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49">
        <f t="shared" si="2"/>
        <v>0</v>
      </c>
      <c r="AB9" s="49">
        <f t="shared" si="2"/>
        <v>0</v>
      </c>
      <c r="AC9" s="49">
        <f t="shared" si="2"/>
        <v>0</v>
      </c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2"/>
        <v>0</v>
      </c>
      <c r="AL9" s="49">
        <f t="shared" si="2"/>
        <v>0</v>
      </c>
      <c r="AM9" s="49">
        <f t="shared" ref="AM9:BA9" si="3">SUM(COUNTIF(AM12:AM26,"&gt;=2")/13*100)</f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</row>
    <row r="10" spans="1:53" ht="19.5" thickBot="1" x14ac:dyDescent="0.35">
      <c r="A10" s="12" t="s">
        <v>95</v>
      </c>
      <c r="B10" s="13" t="s">
        <v>25</v>
      </c>
      <c r="C10" s="14">
        <v>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3" customFormat="1" ht="15.75" thickBot="1" x14ac:dyDescent="0.3">
      <c r="A11" s="17" t="s">
        <v>2</v>
      </c>
      <c r="B11" s="18"/>
      <c r="C11" s="19" t="s">
        <v>31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8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30" customHeight="1" thickBot="1" x14ac:dyDescent="0.3">
      <c r="A12" s="24" t="s">
        <v>96</v>
      </c>
      <c r="B12" s="25"/>
      <c r="C12" s="51" t="e">
        <f>AVERAGE(D12:BA12)</f>
        <v>#DIV/0!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30" customHeight="1" thickBot="1" x14ac:dyDescent="0.3">
      <c r="A13" s="24" t="s">
        <v>97</v>
      </c>
      <c r="B13" s="25"/>
      <c r="C13" s="51" t="e">
        <f t="shared" ref="C13:C18" si="4">AVERAGE(D13:BA13)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30" customHeight="1" thickBot="1" x14ac:dyDescent="0.3">
      <c r="A14" s="24" t="s">
        <v>98</v>
      </c>
      <c r="B14" s="29"/>
      <c r="C14" s="51" t="e">
        <f t="shared" si="4"/>
        <v>#DIV/0!</v>
      </c>
      <c r="D14" s="3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30" customHeight="1" thickBot="1" x14ac:dyDescent="0.3">
      <c r="A15" s="24" t="s">
        <v>99</v>
      </c>
      <c r="B15" s="39"/>
      <c r="C15" s="51" t="e">
        <f t="shared" si="4"/>
        <v>#DIV/0!</v>
      </c>
      <c r="D15" s="3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30" customHeight="1" thickBot="1" x14ac:dyDescent="0.3">
      <c r="A16" s="24" t="s">
        <v>100</v>
      </c>
      <c r="B16" s="60"/>
      <c r="C16" s="51" t="e">
        <f t="shared" si="4"/>
        <v>#DIV/0!</v>
      </c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30" customHeight="1" thickBot="1" x14ac:dyDescent="0.3">
      <c r="A17" s="24" t="s">
        <v>101</v>
      </c>
      <c r="B17" s="34"/>
      <c r="C17" s="51" t="e">
        <f t="shared" si="4"/>
        <v>#DIV/0!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30" customHeight="1" thickBot="1" x14ac:dyDescent="0.3">
      <c r="A18" s="33" t="s">
        <v>102</v>
      </c>
      <c r="B18" s="34"/>
      <c r="C18" s="51" t="e">
        <f t="shared" si="4"/>
        <v>#DIV/0!</v>
      </c>
      <c r="D18" s="3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3" customFormat="1" ht="15.75" thickBot="1" x14ac:dyDescent="0.3">
      <c r="A19" s="17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53" ht="30" customHeight="1" thickBot="1" x14ac:dyDescent="0.3">
      <c r="A20" s="33" t="s">
        <v>89</v>
      </c>
      <c r="B20" s="7"/>
      <c r="C20" s="51" t="e">
        <f>AVERAGE(D20:BA20)</f>
        <v>#DIV/0!</v>
      </c>
      <c r="D20" s="3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30" customHeight="1" thickBot="1" x14ac:dyDescent="0.3">
      <c r="A21" s="41" t="s">
        <v>103</v>
      </c>
      <c r="B21" s="39"/>
      <c r="C21" s="51" t="e">
        <f>AVERAGE(D21:BA21)</f>
        <v>#DIV/0!</v>
      </c>
      <c r="D21" s="3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23" customFormat="1" ht="15.75" thickBot="1" x14ac:dyDescent="0.3">
      <c r="A22" s="17" t="s">
        <v>66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53" ht="30" customHeight="1" thickBot="1" x14ac:dyDescent="0.3">
      <c r="A23" s="33" t="s">
        <v>104</v>
      </c>
      <c r="B23" s="7"/>
      <c r="C23" s="51" t="e">
        <f>AVERAGE(D23:BA23)</f>
        <v>#DIV/0!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0" customHeight="1" thickBot="1" x14ac:dyDescent="0.3">
      <c r="A24" s="33" t="s">
        <v>105</v>
      </c>
      <c r="B24" s="7"/>
      <c r="C24" s="51" t="e">
        <f t="shared" ref="C24:C26" si="5">AVERAGE(D24:BA24)</f>
        <v>#DIV/0!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30" customHeight="1" thickBot="1" x14ac:dyDescent="0.3">
      <c r="A25" s="33" t="s">
        <v>106</v>
      </c>
      <c r="B25" s="7"/>
      <c r="C25" s="51" t="e">
        <f t="shared" si="5"/>
        <v>#DIV/0!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30" customHeight="1" thickBot="1" x14ac:dyDescent="0.3">
      <c r="A26" s="33" t="s">
        <v>107</v>
      </c>
      <c r="B26" s="7"/>
      <c r="C26" s="51" t="e">
        <f t="shared" si="5"/>
        <v>#DIV/0!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5.75" thickBot="1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15.75" thickBot="1" x14ac:dyDescent="0.3">
      <c r="A28" s="37"/>
      <c r="B28" s="37"/>
      <c r="C28" s="37"/>
      <c r="D28" s="38"/>
      <c r="E28" s="38"/>
      <c r="F28" s="39"/>
      <c r="G28" s="40" t="s">
        <v>28</v>
      </c>
      <c r="H28" s="40" t="s">
        <v>29</v>
      </c>
      <c r="I28" s="40" t="s">
        <v>30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30" customHeight="1" thickBot="1" x14ac:dyDescent="0.3">
      <c r="A29" s="41"/>
      <c r="B29" s="39"/>
      <c r="C29" s="39"/>
      <c r="D29" s="42" t="s">
        <v>22</v>
      </c>
      <c r="E29" s="43"/>
      <c r="F29" s="44"/>
      <c r="G29" s="52">
        <f>SUM(COUNTIF(D4:BA4,"below")/C10)</f>
        <v>0</v>
      </c>
      <c r="H29" s="52">
        <f>SUM(COUNTIF(D5:BA5,"below")/C10)</f>
        <v>0</v>
      </c>
      <c r="I29" s="52">
        <f>SUM(COUNTIF(D6:BA6,"below")/C10)</f>
        <v>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t="30" customHeight="1" thickBot="1" x14ac:dyDescent="0.3">
      <c r="A30" s="41"/>
      <c r="B30" s="39"/>
      <c r="C30" s="39"/>
      <c r="D30" s="42" t="s">
        <v>24</v>
      </c>
      <c r="E30" s="43"/>
      <c r="F30" s="44"/>
      <c r="G30" s="52">
        <f>SUM(COUNTIF(D4:BA4,"on-track")/C10)</f>
        <v>0</v>
      </c>
      <c r="H30" s="52">
        <f>SUM(COUNTIF(D5:BA5,"on-track")/C10)</f>
        <v>0</v>
      </c>
      <c r="I30" s="52">
        <f>SUM(COUNTIF(D6:BA6,"on-track")/C10)</f>
        <v>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30" customHeight="1" thickBot="1" x14ac:dyDescent="0.3">
      <c r="A31" s="41"/>
      <c r="B31" s="39"/>
      <c r="C31" s="39"/>
      <c r="D31" s="45" t="s">
        <v>23</v>
      </c>
      <c r="E31" s="46"/>
      <c r="F31" s="46"/>
      <c r="G31" s="53">
        <f>SUM(COUNTIF(D4:BA4,"above")/C10)</f>
        <v>0</v>
      </c>
      <c r="H31" s="53">
        <f>SUM(COUNTIF(D5:BA5,"above")/C10)</f>
        <v>0</v>
      </c>
      <c r="I31" s="53">
        <f>SUM(COUNTIF(D6:BA6,"above")/C10)</f>
        <v>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t="30" customHeight="1" x14ac:dyDescent="0.25">
      <c r="A32" s="41"/>
      <c r="B32" s="39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30" customHeight="1" x14ac:dyDescent="0.25">
      <c r="A34" s="41"/>
      <c r="B34" s="39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30" customHeight="1" x14ac:dyDescent="0.25">
      <c r="A35" s="41"/>
      <c r="B35" s="39"/>
      <c r="C35" s="3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30" customHeight="1" x14ac:dyDescent="0.25">
      <c r="A38" s="41"/>
      <c r="B38" s="39"/>
      <c r="C38" s="39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30" customHeight="1" x14ac:dyDescent="0.25">
      <c r="A39" s="41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30" customHeight="1" x14ac:dyDescent="0.25">
      <c r="A40" s="41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t="30" customHeight="1" x14ac:dyDescent="0.25">
      <c r="A41" s="41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t="30" customHeight="1" x14ac:dyDescent="0.25">
      <c r="A42" s="41"/>
      <c r="B42" s="39"/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ht="30" customHeight="1" x14ac:dyDescent="0.25">
      <c r="A44" s="41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ht="30" customHeight="1" x14ac:dyDescent="0.25">
      <c r="A47" s="41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ht="30" customHeight="1" x14ac:dyDescent="0.25">
      <c r="A48" s="41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30" customHeight="1" x14ac:dyDescent="0.25">
      <c r="A49" s="41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ht="30" customHeight="1" x14ac:dyDescent="0.25">
      <c r="A50" s="41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ht="30" customHeight="1" x14ac:dyDescent="0.25">
      <c r="A51" s="41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ht="30" customHeight="1" x14ac:dyDescent="0.25">
      <c r="A52" s="41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30" customHeight="1" x14ac:dyDescent="0.25">
      <c r="A54" s="41"/>
      <c r="B54" s="39"/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ht="30" customHeight="1" x14ac:dyDescent="0.25">
      <c r="A55" s="41"/>
      <c r="B55" s="39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ht="30" customHeight="1" x14ac:dyDescent="0.25">
      <c r="A58" s="41"/>
      <c r="B58" s="39"/>
      <c r="C58" s="39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ht="30" customHeight="1" x14ac:dyDescent="0.25">
      <c r="A59" s="41"/>
      <c r="B59" s="39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ht="30" customHeight="1" x14ac:dyDescent="0.25">
      <c r="A60" s="41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ht="30" customHeight="1" x14ac:dyDescent="0.25">
      <c r="A61" s="41"/>
      <c r="B61" s="39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ht="30" customHeight="1" x14ac:dyDescent="0.25">
      <c r="A62" s="41"/>
      <c r="B62" s="39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ht="30" customHeight="1" x14ac:dyDescent="0.25">
      <c r="A64" s="41"/>
      <c r="B64" s="39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30" customHeight="1" x14ac:dyDescent="0.25">
      <c r="A67" s="41"/>
      <c r="B67" s="39"/>
      <c r="C67" s="39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30" customHeight="1" x14ac:dyDescent="0.25">
      <c r="A68" s="41"/>
      <c r="B68" s="39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30" customHeight="1" x14ac:dyDescent="0.25">
      <c r="A69" s="41"/>
      <c r="B69" s="39"/>
      <c r="C69" s="3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30" customHeight="1" x14ac:dyDescent="0.25">
      <c r="A70" s="41"/>
      <c r="B70" s="39"/>
      <c r="C70" s="39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ht="30" customHeight="1" x14ac:dyDescent="0.25">
      <c r="A72" s="41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ht="30" customHeight="1" x14ac:dyDescent="0.25">
      <c r="A73" s="41"/>
      <c r="B73" s="39"/>
      <c r="C73" s="3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1:53" ht="30" customHeight="1" x14ac:dyDescent="0.25">
      <c r="A76" s="41"/>
      <c r="B76" s="39"/>
      <c r="C76" s="3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3" ht="30" customHeight="1" x14ac:dyDescent="0.25">
      <c r="A77" s="41"/>
      <c r="B77" s="39"/>
      <c r="C77" s="3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1:5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30" customHeight="1" x14ac:dyDescent="0.25">
      <c r="A79" s="41"/>
      <c r="B79" s="39"/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30" customHeight="1" x14ac:dyDescent="0.25">
      <c r="A80" s="41"/>
      <c r="B80" s="39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1:53" ht="30" customHeight="1" x14ac:dyDescent="0.25">
      <c r="A81" s="41"/>
      <c r="B81" s="39"/>
      <c r="C81" s="3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1:5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1:53" ht="30" customHeight="1" x14ac:dyDescent="0.25">
      <c r="A83" s="41"/>
      <c r="B83" s="39"/>
      <c r="C83" s="3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3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1:53" ht="30" customHeight="1" x14ac:dyDescent="0.25">
      <c r="A85" s="41"/>
      <c r="B85" s="39"/>
      <c r="C85" s="39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1:5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1:53" ht="30" customHeight="1" x14ac:dyDescent="0.25">
      <c r="A87" s="41"/>
      <c r="B87" s="39"/>
      <c r="C87" s="39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1:53" ht="30" customHeight="1" x14ac:dyDescent="0.25">
      <c r="A88" s="41"/>
      <c r="B88" s="39"/>
      <c r="C88" s="3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1:53" ht="30" customHeight="1" x14ac:dyDescent="0.25">
      <c r="A89" s="41"/>
      <c r="B89" s="39"/>
      <c r="C89" s="3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1:53" ht="30" customHeight="1" x14ac:dyDescent="0.25">
      <c r="A91" s="41"/>
      <c r="B91" s="39"/>
      <c r="C91" s="39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3" ht="30" customHeight="1" x14ac:dyDescent="0.25">
      <c r="A92" s="41"/>
      <c r="B92" s="39"/>
      <c r="C92" s="39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1:5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1:5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1:53" ht="30" customHeight="1" x14ac:dyDescent="0.25">
      <c r="A95" s="41"/>
      <c r="B95" s="39"/>
      <c r="C95" s="39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1:5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1:53" ht="30" customHeight="1" x14ac:dyDescent="0.25">
      <c r="A97" s="41"/>
      <c r="B97" s="39"/>
      <c r="C97" s="39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1:5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1:53" ht="30" customHeight="1" x14ac:dyDescent="0.25">
      <c r="A99" s="41"/>
      <c r="B99" s="39"/>
      <c r="C99" s="3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1:53" ht="30" customHeight="1" x14ac:dyDescent="0.25">
      <c r="A100" s="41"/>
      <c r="B100" s="39"/>
      <c r="C100" s="3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1:5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1:5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1:5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1:5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1:5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1:5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1:5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1:5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1:5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1:5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1:5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1:5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1:5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1:5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1:5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1:5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1:5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1:5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1:5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1:5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1:5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1:5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1:5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1:5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1:5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1:5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1:5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1:5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1:5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1:5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1:5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1:53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1:53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1:53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</sheetData>
  <sheetProtection sheet="1" objects="1" scenarios="1"/>
  <mergeCells count="6">
    <mergeCell ref="A9:C9"/>
    <mergeCell ref="A4:C4"/>
    <mergeCell ref="A5:C5"/>
    <mergeCell ref="A6:C6"/>
    <mergeCell ref="A7:C7"/>
    <mergeCell ref="A8:C8"/>
  </mergeCells>
  <conditionalFormatting sqref="D6:BA6">
    <cfRule type="cellIs" dxfId="14" priority="15" operator="equal">
      <formula>"below"</formula>
    </cfRule>
    <cfRule type="cellIs" dxfId="13" priority="16" operator="equal">
      <formula>"on-track"</formula>
    </cfRule>
  </conditionalFormatting>
  <conditionalFormatting sqref="D6:BA6">
    <cfRule type="cellIs" dxfId="12" priority="14" operator="equal">
      <formula>"above"</formula>
    </cfRule>
  </conditionalFormatting>
  <conditionalFormatting sqref="D6:BA6">
    <cfRule type="cellIs" dxfId="11" priority="13" operator="equal">
      <formula>"above"</formula>
    </cfRule>
  </conditionalFormatting>
  <conditionalFormatting sqref="D4:BA4">
    <cfRule type="cellIs" dxfId="10" priority="11" operator="equal">
      <formula>"below"</formula>
    </cfRule>
    <cfRule type="cellIs" dxfId="9" priority="12" operator="equal">
      <formula>"on-track"</formula>
    </cfRule>
  </conditionalFormatting>
  <conditionalFormatting sqref="D4:BA4">
    <cfRule type="cellIs" dxfId="8" priority="10" operator="equal">
      <formula>"above"</formula>
    </cfRule>
  </conditionalFormatting>
  <conditionalFormatting sqref="D4:BA4">
    <cfRule type="cellIs" dxfId="7" priority="9" operator="equal">
      <formula>"above"</formula>
    </cfRule>
  </conditionalFormatting>
  <conditionalFormatting sqref="D5:BA5">
    <cfRule type="cellIs" dxfId="6" priority="7" operator="equal">
      <formula>"below"</formula>
    </cfRule>
    <cfRule type="cellIs" dxfId="5" priority="8" operator="equal">
      <formula>"on-track"</formula>
    </cfRule>
  </conditionalFormatting>
  <conditionalFormatting sqref="D5:BA5">
    <cfRule type="cellIs" dxfId="4" priority="6" operator="equal">
      <formula>"above"</formula>
    </cfRule>
  </conditionalFormatting>
  <conditionalFormatting sqref="D5:BA5">
    <cfRule type="cellIs" dxfId="3" priority="5" operator="equal">
      <formula>"above"</formula>
    </cfRule>
  </conditionalFormatting>
  <conditionalFormatting sqref="D8:BA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{6D0645D4-6F27-4EB2-8353-584B244AF53A}</x14:id>
        </ext>
      </extLst>
    </cfRule>
  </conditionalFormatting>
  <dataValidations count="1">
    <dataValidation type="whole" allowBlank="1" showInputMessage="1" showErrorMessage="1" error="0,1,2,3 Please" prompt="0,1,2,3" sqref="D12:BA18 D20:BA21 D23:BA26">
      <formula1>0</formula1>
      <formula2>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0645D4-6F27-4EB2-8353-584B244AF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D8:BA8</xm:sqref>
        </x14:conditionalFormatting>
        <x14:conditionalFormatting xmlns:xm="http://schemas.microsoft.com/office/excel/2006/main">
          <x14:cfRule type="cellIs" priority="4" operator="lessThan" id="{1F1E1003-B8EC-4005-A794-68A1F42A4E41}">
            <xm:f>Sheet1!$E$2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C12:C18 C20:C21 C23:C26</xm:sqref>
        </x14:conditionalFormatting>
        <x14:conditionalFormatting xmlns:xm="http://schemas.microsoft.com/office/excel/2006/main">
          <x14:cfRule type="cellIs" priority="3" operator="between" id="{F9942CF2-07EF-46A8-BCEA-B2491E5CC611}">
            <xm:f>Sheet1!$E$3</xm:f>
            <xm:f>"2Sheet1!$F$3"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C12:C18 C20:C21 C23:C26</xm:sqref>
        </x14:conditionalFormatting>
        <x14:conditionalFormatting xmlns:xm="http://schemas.microsoft.com/office/excel/2006/main">
          <x14:cfRule type="cellIs" priority="2" operator="greaterThan" id="{CB913FC2-5FE0-4CF0-93B7-956C8CB480EB}">
            <xm:f>Sheet1!$E$4</xm:f>
            <x14:dxf>
              <font>
                <color rgb="FF9C0006"/>
              </font>
              <fill>
                <patternFill>
                  <bgColor rgb="FF0070C0"/>
                </patternFill>
              </fill>
            </x14:dxf>
          </x14:cfRule>
          <xm:sqref>C12:C18 C20:C21 C23:C26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D4:BA6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Nursery - F1</vt:lpstr>
      <vt:lpstr>Reception - F2</vt:lpstr>
      <vt:lpstr>Year 1</vt:lpstr>
      <vt:lpstr>Year 2</vt:lpstr>
      <vt:lpstr>Year 3</vt:lpstr>
      <vt:lpstr>Year 4</vt:lpstr>
      <vt:lpstr>Year 5</vt:lpstr>
      <vt:lpstr>Year 6</vt:lpstr>
      <vt:lpstr>Skills Guide</vt:lpstr>
      <vt:lpstr>Glossary</vt:lpstr>
      <vt:lpstr>Sheet1</vt:lpstr>
      <vt:lpstr>'Nursery - F1'!Print_Titles</vt:lpstr>
      <vt:lpstr>'Reception - F2'!Print_Titles</vt:lpstr>
      <vt:lpstr>'Year 1'!Print_Titles</vt:lpstr>
      <vt:lpstr>'Year 2'!Print_Titles</vt:lpstr>
      <vt:lpstr>'Year 3'!Print_Titles</vt:lpstr>
      <vt:lpstr>'Year 4'!Print_Titles</vt:lpstr>
      <vt:lpstr>'Year 5'!Print_Titles</vt:lpstr>
      <vt:lpstr>'Year 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IN PRIMARY RELIGIOUS EDUCATION</dc:title>
  <dc:creator>J.Fernandes@stmarieslearning.co.uk</dc:creator>
  <cp:lastModifiedBy>AmandaB</cp:lastModifiedBy>
  <dcterms:created xsi:type="dcterms:W3CDTF">2018-01-15T12:54:57Z</dcterms:created>
  <dcterms:modified xsi:type="dcterms:W3CDTF">2019-03-20T11:00:04Z</dcterms:modified>
</cp:coreProperties>
</file>